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landisk-8776ae\事務局共有\データ格納先（大分類）\20.選手・役員情報(登録・ﾊﾟｽﾎﾟｰﾄ等)\★セカンド関係\★セカンド資格関係最新データ\202504~\"/>
    </mc:Choice>
  </mc:AlternateContent>
  <xr:revisionPtr revIDLastSave="0" documentId="13_ncr:1_{184E145A-5C4C-452B-B756-6B3D82B17547}" xr6:coauthVersionLast="47" xr6:coauthVersionMax="47" xr10:uidLastSave="{00000000-0000-0000-0000-000000000000}"/>
  <bookViews>
    <workbookView xWindow="-120" yWindow="-120" windowWidth="29040" windowHeight="15720" xr2:uid="{00000000-000D-0000-FFFF-FFFF00000000}"/>
  </bookViews>
  <sheets>
    <sheet name="申込書" sheetId="2" r:id="rId1"/>
    <sheet name="例" sheetId="3" r:id="rId2"/>
  </sheets>
  <definedNames>
    <definedName name="_xlnm.Print_Area" localSheetId="0">申込書!$A$1:$I$29</definedName>
    <definedName name="_xlnm.Print_Area" localSheetId="1">例!$A$1:$I$30</definedName>
    <definedName name="月" localSheetId="1">例!$O$48:$O$59</definedName>
    <definedName name="月">申込書!$O$41:$O$52</definedName>
    <definedName name="西暦" localSheetId="1">例!$N$49:$N$58</definedName>
    <definedName name="西暦">申込書!$N$42:$N$51</definedName>
    <definedName name="都道府県①" localSheetId="1">例!$M$45:$M$91</definedName>
    <definedName name="都道府県①">申込書!$M$38:$M$84</definedName>
    <definedName name="都道府県②" localSheetId="1">例!$L$45:$L$91</definedName>
    <definedName name="都道府県②">申込書!$L$38:$L$84</definedName>
    <definedName name="日" localSheetId="1">例!$P$48:$P$78</definedName>
    <definedName name="日">申込書!$P$41:$P$71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16" i="2"/>
  <c r="C15" i="2"/>
  <c r="D15" i="2" s="1"/>
  <c r="F15" i="2"/>
  <c r="H15" i="2" s="1"/>
  <c r="F22" i="3"/>
  <c r="H22" i="3" s="1"/>
  <c r="C25" i="3"/>
  <c r="E25" i="3" s="1"/>
  <c r="C24" i="3"/>
  <c r="E24" i="3" s="1"/>
  <c r="C23" i="3"/>
  <c r="D23" i="3" s="1"/>
  <c r="C22" i="3"/>
  <c r="D22" i="3" s="1"/>
  <c r="D16" i="2" l="1"/>
  <c r="D25" i="3"/>
  <c r="D24" i="3"/>
  <c r="E18" i="2"/>
  <c r="D17" i="2"/>
  <c r="E23" i="3"/>
  <c r="E26" i="3" s="1"/>
  <c r="D26" i="3" l="1"/>
  <c r="G24" i="3" s="1"/>
  <c r="D18" i="2"/>
  <c r="G1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D8" authorId="0" shapeId="0" xr:uid="{00000000-0006-0000-0100-000001000000}">
      <text>
        <r>
          <rPr>
            <sz val="9"/>
            <color indexed="81"/>
            <rFont val="ＭＳ Ｐゴシック"/>
            <family val="3"/>
            <charset val="128"/>
          </rPr>
          <t xml:space="preserve">注意
①常用漢字（PCで入力可の文字）で記入してください。（表外漢字は備考欄に）
②外国籍等でカタカナでの名前表記の方は備考欄にて英語での表記を記入してください。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I7" authorId="0" shapeId="0" xr:uid="{00000000-0006-0000-0000-000001000000}">
      <text>
        <r>
          <rPr>
            <b/>
            <sz val="9"/>
            <color indexed="81"/>
            <rFont val="ＭＳ Ｐゴシック"/>
            <family val="3"/>
            <charset val="128"/>
          </rPr>
          <t>FJ-USER:</t>
        </r>
        <r>
          <rPr>
            <sz val="9"/>
            <color indexed="81"/>
            <rFont val="ＭＳ Ｐゴシック"/>
            <family val="3"/>
            <charset val="128"/>
          </rPr>
          <t xml:space="preserve">
</t>
        </r>
      </text>
    </comment>
  </commentList>
</comments>
</file>

<file path=xl/sharedStrings.xml><?xml version="1.0" encoding="utf-8"?>
<sst xmlns="http://schemas.openxmlformats.org/spreadsheetml/2006/main" count="388" uniqueCount="214">
  <si>
    <t>№</t>
    <phoneticPr fontId="1"/>
  </si>
  <si>
    <t>資格</t>
    <rPh sb="0" eb="2">
      <t>シカク</t>
    </rPh>
    <phoneticPr fontId="1"/>
  </si>
  <si>
    <t>都道府県</t>
    <rPh sb="0" eb="4">
      <t>トドウフケン</t>
    </rPh>
    <phoneticPr fontId="1"/>
  </si>
  <si>
    <t>氏名</t>
    <rPh sb="0" eb="2">
      <t>シメイ</t>
    </rPh>
    <phoneticPr fontId="1"/>
  </si>
  <si>
    <t>男女</t>
    <rPh sb="0" eb="2">
      <t>ダンジョ</t>
    </rPh>
    <phoneticPr fontId="1"/>
  </si>
  <si>
    <t>A</t>
    <phoneticPr fontId="1"/>
  </si>
  <si>
    <t>B</t>
    <phoneticPr fontId="1"/>
  </si>
  <si>
    <t>C</t>
    <phoneticPr fontId="1"/>
  </si>
  <si>
    <t>北海道</t>
  </si>
  <si>
    <t>青森</t>
  </si>
  <si>
    <t>岩手</t>
  </si>
  <si>
    <t>宮城</t>
  </si>
  <si>
    <t>秋田</t>
  </si>
  <si>
    <t>山形</t>
  </si>
  <si>
    <t>福島</t>
  </si>
  <si>
    <t>茨城</t>
  </si>
  <si>
    <t>栃木</t>
  </si>
  <si>
    <t>群馬</t>
  </si>
  <si>
    <t>埼玉</t>
  </si>
  <si>
    <t>千葉</t>
  </si>
  <si>
    <t>東京</t>
  </si>
  <si>
    <t>神奈川</t>
  </si>
  <si>
    <t>山梨</t>
  </si>
  <si>
    <t>新潟</t>
  </si>
  <si>
    <t>長野</t>
  </si>
  <si>
    <t>富山</t>
  </si>
  <si>
    <t>石川</t>
  </si>
  <si>
    <t>福井</t>
  </si>
  <si>
    <t>静岡</t>
  </si>
  <si>
    <t>愛知</t>
  </si>
  <si>
    <t>三重</t>
  </si>
  <si>
    <t>岐阜</t>
  </si>
  <si>
    <t>滋賀</t>
  </si>
  <si>
    <t>京都</t>
  </si>
  <si>
    <t>大阪</t>
  </si>
  <si>
    <t>兵庫</t>
  </si>
  <si>
    <t>奈良</t>
  </si>
  <si>
    <t>和歌山</t>
  </si>
  <si>
    <t>鳥取</t>
  </si>
  <si>
    <t>島根</t>
  </si>
  <si>
    <t>岡山</t>
  </si>
  <si>
    <t>広島</t>
  </si>
  <si>
    <t>山口</t>
  </si>
  <si>
    <t>香川</t>
  </si>
  <si>
    <t>徳島</t>
  </si>
  <si>
    <t>愛媛</t>
  </si>
  <si>
    <t>高知</t>
  </si>
  <si>
    <t>福岡</t>
  </si>
  <si>
    <t>佐賀</t>
  </si>
  <si>
    <t>長崎</t>
  </si>
  <si>
    <t>熊本</t>
  </si>
  <si>
    <t>大分</t>
  </si>
  <si>
    <t>宮崎</t>
  </si>
  <si>
    <t>鹿児島</t>
  </si>
  <si>
    <t>沖縄</t>
  </si>
  <si>
    <t>○</t>
  </si>
  <si>
    <t>人数</t>
    <rPh sb="0" eb="2">
      <t>ニンズウ</t>
    </rPh>
    <phoneticPr fontId="1"/>
  </si>
  <si>
    <t>ワッペン代金合計</t>
    <rPh sb="4" eb="6">
      <t>ダイキン</t>
    </rPh>
    <rPh sb="6" eb="8">
      <t>ゴウケイ</t>
    </rPh>
    <phoneticPr fontId="1"/>
  </si>
  <si>
    <t>姓</t>
    <rPh sb="0" eb="1">
      <t>セイ</t>
    </rPh>
    <phoneticPr fontId="1"/>
  </si>
  <si>
    <t>名</t>
    <rPh sb="0" eb="1">
      <t>メイ</t>
    </rPh>
    <phoneticPr fontId="1"/>
  </si>
  <si>
    <t>備考
（外字等）</t>
    <rPh sb="0" eb="2">
      <t>ビコウ</t>
    </rPh>
    <rPh sb="4" eb="6">
      <t>ガイジ</t>
    </rPh>
    <rPh sb="6" eb="7">
      <t>トウ</t>
    </rPh>
    <phoneticPr fontId="1"/>
  </si>
  <si>
    <t>確認者氏名</t>
    <rPh sb="0" eb="2">
      <t>カクニン</t>
    </rPh>
    <rPh sb="2" eb="3">
      <t>シャ</t>
    </rPh>
    <rPh sb="3" eb="5">
      <t>シメイ</t>
    </rPh>
    <phoneticPr fontId="1"/>
  </si>
  <si>
    <t>１月</t>
    <rPh sb="1" eb="2">
      <t>ガツ</t>
    </rPh>
    <phoneticPr fontId="1"/>
  </si>
  <si>
    <t>２月</t>
    <rPh sb="1" eb="2">
      <t>ガツ</t>
    </rPh>
    <phoneticPr fontId="1"/>
  </si>
  <si>
    <t>３月</t>
    <rPh sb="1" eb="2">
      <t>ガツ</t>
    </rPh>
    <phoneticPr fontId="1"/>
  </si>
  <si>
    <t>４月</t>
  </si>
  <si>
    <t>５月</t>
  </si>
  <si>
    <t>６月</t>
  </si>
  <si>
    <t>７月</t>
  </si>
  <si>
    <t>８月</t>
  </si>
  <si>
    <t>９月</t>
  </si>
  <si>
    <t>１０月</t>
  </si>
  <si>
    <t>１１月</t>
  </si>
  <si>
    <t>１２月</t>
  </si>
  <si>
    <t>１日</t>
    <rPh sb="1" eb="2">
      <t>ニチ</t>
    </rPh>
    <phoneticPr fontId="1"/>
  </si>
  <si>
    <t>２日</t>
    <rPh sb="1" eb="2">
      <t>ニチ</t>
    </rPh>
    <phoneticPr fontId="1"/>
  </si>
  <si>
    <t>３日</t>
    <rPh sb="1" eb="2">
      <t>ニチ</t>
    </rPh>
    <phoneticPr fontId="1"/>
  </si>
  <si>
    <t>４日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</si>
  <si>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</si>
  <si>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</si>
  <si>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</si>
  <si>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</si>
  <si>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</si>
  <si>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</si>
  <si>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</si>
  <si>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</si>
  <si>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</si>
  <si>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</si>
  <si>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</si>
  <si>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</si>
  <si>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</si>
  <si>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</si>
  <si>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</si>
  <si>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</si>
  <si>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</si>
  <si>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</si>
  <si>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</si>
  <si>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</si>
  <si>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</si>
  <si>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</si>
  <si>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</si>
  <si>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</si>
  <si>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</si>
  <si>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</si>
  <si>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３１日</t>
    <rPh sb="2" eb="3">
      <t>ニチ</t>
    </rPh>
    <phoneticPr fontId="1"/>
  </si>
  <si>
    <t>２０１６年</t>
    <rPh sb="4" eb="5">
      <t>ネン</t>
    </rPh>
    <phoneticPr fontId="1"/>
  </si>
  <si>
    <t>２０１７年</t>
    <rPh sb="4" eb="5">
      <t>ネン</t>
    </rPh>
    <phoneticPr fontId="1"/>
  </si>
  <si>
    <t>２０１８年</t>
    <rPh sb="4" eb="5">
      <t>ネン</t>
    </rPh>
    <phoneticPr fontId="1"/>
  </si>
  <si>
    <t>２０１９年</t>
    <rPh sb="4" eb="5">
      <t>ネン</t>
    </rPh>
    <phoneticPr fontId="1"/>
  </si>
  <si>
    <t>２０２０年</t>
    <rPh sb="4" eb="5">
      <t>ネン</t>
    </rPh>
    <phoneticPr fontId="1"/>
  </si>
  <si>
    <t>２０２１年</t>
    <rPh sb="4" eb="5">
      <t>ネン</t>
    </rPh>
    <phoneticPr fontId="1"/>
  </si>
  <si>
    <t>２０２２年</t>
    <rPh sb="4" eb="5">
      <t>ネン</t>
    </rPh>
    <phoneticPr fontId="1"/>
  </si>
  <si>
    <t>２０２３年</t>
    <rPh sb="4" eb="5">
      <t>ネン</t>
    </rPh>
    <phoneticPr fontId="1"/>
  </si>
  <si>
    <t>２０２４年</t>
    <rPh sb="4" eb="5">
      <t>ネン</t>
    </rPh>
    <phoneticPr fontId="1"/>
  </si>
  <si>
    <t>２０２５年</t>
    <rPh sb="4" eb="5">
      <t>ネン</t>
    </rPh>
    <phoneticPr fontId="1"/>
  </si>
  <si>
    <t>認定料</t>
    <rPh sb="0" eb="2">
      <t>ニンテイ</t>
    </rPh>
    <rPh sb="2" eb="3">
      <t>リョウ</t>
    </rPh>
    <phoneticPr fontId="1"/>
  </si>
  <si>
    <t>ワッペン代</t>
    <rPh sb="4" eb="5">
      <t>ダイ</t>
    </rPh>
    <phoneticPr fontId="1"/>
  </si>
  <si>
    <t>冊</t>
    <rPh sb="0" eb="1">
      <t>サツ</t>
    </rPh>
    <phoneticPr fontId="1"/>
  </si>
  <si>
    <t>手帳代</t>
    <rPh sb="0" eb="2">
      <t>テチョウ</t>
    </rPh>
    <rPh sb="2" eb="3">
      <t>ダイ</t>
    </rPh>
    <phoneticPr fontId="1"/>
  </si>
  <si>
    <t>合計</t>
    <rPh sb="0" eb="2">
      <t>ゴウケイ</t>
    </rPh>
    <phoneticPr fontId="1"/>
  </si>
  <si>
    <t>手帳</t>
    <rPh sb="0" eb="2">
      <t>テチョウ</t>
    </rPh>
    <phoneticPr fontId="1"/>
  </si>
  <si>
    <t>購入する者は○</t>
    <rPh sb="0" eb="2">
      <t>コウニュウ</t>
    </rPh>
    <rPh sb="4" eb="5">
      <t>モノ</t>
    </rPh>
    <phoneticPr fontId="1"/>
  </si>
  <si>
    <t>日中連絡先</t>
    <rPh sb="0" eb="2">
      <t>ニッチュウ</t>
    </rPh>
    <rPh sb="2" eb="4">
      <t>レンラク</t>
    </rPh>
    <rPh sb="4" eb="5">
      <t>サキ</t>
    </rPh>
    <phoneticPr fontId="1"/>
  </si>
  <si>
    <t>　　　　　上記申込み者の氏名について確認いたしました。</t>
    <rPh sb="5" eb="7">
      <t>ジョウキ</t>
    </rPh>
    <rPh sb="7" eb="9">
      <t>モウシコ</t>
    </rPh>
    <rPh sb="10" eb="11">
      <t>シャ</t>
    </rPh>
    <rPh sb="12" eb="14">
      <t>シメイ</t>
    </rPh>
    <rPh sb="18" eb="20">
      <t>カクニン</t>
    </rPh>
    <phoneticPr fontId="1"/>
  </si>
  <si>
    <t>特A</t>
  </si>
  <si>
    <t>特A</t>
    <rPh sb="0" eb="1">
      <t>トク</t>
    </rPh>
    <phoneticPr fontId="1"/>
  </si>
  <si>
    <t>北海道</t>
    <rPh sb="0" eb="3">
      <t>ホッカイドウ</t>
    </rPh>
    <phoneticPr fontId="1"/>
  </si>
  <si>
    <t>青森県</t>
    <rPh sb="0" eb="3">
      <t>アオモリケン</t>
    </rPh>
    <phoneticPr fontId="1"/>
  </si>
  <si>
    <t>岩手県</t>
    <rPh sb="0" eb="3">
      <t>イワテケン</t>
    </rPh>
    <phoneticPr fontId="1"/>
  </si>
  <si>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</si>
  <si>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</si>
  <si>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</si>
  <si>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</si>
  <si>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</si>
  <si>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</si>
  <si>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</si>
  <si>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</si>
  <si>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</si>
  <si>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</si>
  <si>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</si>
  <si>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</si>
  <si>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</si>
  <si>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</si>
  <si>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</si>
  <si>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</si>
  <si>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</si>
  <si>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</si>
  <si>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</si>
  <si>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</si>
  <si>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</si>
  <si>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</si>
  <si>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</si>
  <si>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</si>
  <si>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</si>
  <si>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</si>
  <si>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</si>
  <si>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</si>
  <si>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</si>
  <si>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</si>
  <si>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</si>
  <si>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</si>
  <si>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</si>
  <si>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</si>
  <si>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</si>
  <si>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</si>
  <si>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</si>
  <si>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</si>
  <si>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</si>
  <si>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</si>
  <si>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</si>
  <si>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</si>
  <si>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</si>
  <si>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</si>
  <si>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B</t>
  </si>
  <si>
    <t>男</t>
  </si>
  <si>
    <t>拳闘</t>
    <rPh sb="0" eb="2">
      <t>ケントウ</t>
    </rPh>
    <phoneticPr fontId="3"/>
  </si>
  <si>
    <t>太朗</t>
    <rPh sb="0" eb="2">
      <t>タロウ</t>
    </rPh>
    <phoneticPr fontId="3"/>
  </si>
  <si>
    <t>京都</t>
    <phoneticPr fontId="3"/>
  </si>
  <si>
    <t>ジャパン</t>
    <phoneticPr fontId="3"/>
  </si>
  <si>
    <t>ボクシング</t>
    <phoneticPr fontId="3"/>
  </si>
  <si>
    <t>Japan</t>
    <phoneticPr fontId="3"/>
  </si>
  <si>
    <t>Boxing</t>
    <phoneticPr fontId="3"/>
  </si>
  <si>
    <t>拳闘　太郎　　　　　　　　　㊞</t>
    <rPh sb="0" eb="2">
      <t>ケントウ</t>
    </rPh>
    <rPh sb="3" eb="5">
      <t>タロウ</t>
    </rPh>
    <phoneticPr fontId="1"/>
  </si>
  <si>
    <t>携帯番号</t>
    <rPh sb="0" eb="2">
      <t>ケイタイ</t>
    </rPh>
    <rPh sb="2" eb="4">
      <t>バンゴウ</t>
    </rPh>
    <phoneticPr fontId="3"/>
  </si>
  <si>
    <t>氏　名</t>
    <rPh sb="0" eb="1">
      <t>シ</t>
    </rPh>
    <rPh sb="2" eb="3">
      <t>メイ</t>
    </rPh>
    <phoneticPr fontId="1"/>
  </si>
  <si>
    <r>
      <t>セカンドワッペン・手帳申込書</t>
    </r>
    <r>
      <rPr>
        <sz val="12"/>
        <color indexed="8"/>
        <rFont val="ＭＳ Ｐゴシック"/>
        <family val="3"/>
        <charset val="128"/>
      </rPr>
      <t/>
    </r>
    <rPh sb="9" eb="11">
      <t>テチョウ</t>
    </rPh>
    <rPh sb="11" eb="14">
      <t>モウシコミショ</t>
    </rPh>
    <phoneticPr fontId="1"/>
  </si>
  <si>
    <t>所属連盟から合計金額を　12月　31日に上記口座へ振り込みました。</t>
    <rPh sb="0" eb="2">
      <t>ショゾク</t>
    </rPh>
    <rPh sb="2" eb="4">
      <t>レンメイ</t>
    </rPh>
    <rPh sb="6" eb="8">
      <t>ゴウケイ</t>
    </rPh>
    <rPh sb="8" eb="10">
      <t>キンガク</t>
    </rPh>
    <rPh sb="14" eb="15">
      <t>ツキ</t>
    </rPh>
    <rPh sb="18" eb="19">
      <t>ヒ</t>
    </rPh>
    <rPh sb="20" eb="22">
      <t>ジョウキ</t>
    </rPh>
    <rPh sb="22" eb="24">
      <t>コウザ</t>
    </rPh>
    <rPh sb="25" eb="26">
      <t>フ</t>
    </rPh>
    <rPh sb="27" eb="28">
      <t>コ</t>
    </rPh>
    <phoneticPr fontId="1"/>
  </si>
  <si>
    <t>日連</t>
    <rPh sb="0" eb="2">
      <t>ニチレン</t>
    </rPh>
    <phoneticPr fontId="3"/>
  </si>
  <si>
    <t>花子</t>
    <rPh sb="0" eb="2">
      <t>ハナコ</t>
    </rPh>
    <phoneticPr fontId="3"/>
  </si>
  <si>
    <t>女</t>
  </si>
  <si>
    <t>公益社団法人 日本ボクシング連盟　御中</t>
    <rPh sb="0" eb="2">
      <t>コウエキ</t>
    </rPh>
    <rPh sb="2" eb="4">
      <t>シャダン</t>
    </rPh>
    <rPh sb="4" eb="6">
      <t>ホウジン</t>
    </rPh>
    <rPh sb="7" eb="9">
      <t>ニホン</t>
    </rPh>
    <rPh sb="14" eb="16">
      <t>レンメイ</t>
    </rPh>
    <rPh sb="17" eb="19">
      <t>オンチュウ</t>
    </rPh>
    <phoneticPr fontId="1"/>
  </si>
  <si>
    <t>振込先：みずほ銀行 渋谷支店（210）普通9021179　公益社団法人日本ボクシング連盟</t>
    <rPh sb="29" eb="31">
      <t>コウエキ</t>
    </rPh>
    <phoneticPr fontId="3"/>
  </si>
  <si>
    <t>振込先：みずほ銀行 渋谷支店（210）普通9021179　公益社団法人日本ボクシング連盟</t>
    <rPh sb="0" eb="2">
      <t>フリコミ</t>
    </rPh>
    <rPh sb="2" eb="3">
      <t>サキ</t>
    </rPh>
    <rPh sb="7" eb="9">
      <t>ギンコウ</t>
    </rPh>
    <rPh sb="10" eb="12">
      <t>シブヤ</t>
    </rPh>
    <rPh sb="12" eb="14">
      <t>シテン</t>
    </rPh>
    <rPh sb="19" eb="21">
      <t>フツウ</t>
    </rPh>
    <rPh sb="29" eb="31">
      <t>コウエキ</t>
    </rPh>
    <rPh sb="31" eb="33">
      <t>シャダン</t>
    </rPh>
    <rPh sb="33" eb="35">
      <t>ホウジン</t>
    </rPh>
    <rPh sb="35" eb="37">
      <t>ニホン</t>
    </rPh>
    <rPh sb="42" eb="44">
      <t>レンメイ</t>
    </rPh>
    <phoneticPr fontId="1"/>
  </si>
  <si>
    <t>２０２６年</t>
    <rPh sb="4" eb="5">
      <t>ネン</t>
    </rPh>
    <phoneticPr fontId="1"/>
  </si>
  <si>
    <t>２０２７年</t>
    <rPh sb="4" eb="5">
      <t>ネン</t>
    </rPh>
    <phoneticPr fontId="1"/>
  </si>
  <si>
    <t>２０２８年</t>
    <rPh sb="4" eb="5">
      <t>ネン</t>
    </rPh>
    <phoneticPr fontId="1"/>
  </si>
  <si>
    <t>下記のとおり、申請いたします。</t>
    <rPh sb="0" eb="2">
      <t>カキ</t>
    </rPh>
    <rPh sb="7" eb="9">
      <t>シンセイ</t>
    </rPh>
    <phoneticPr fontId="1"/>
  </si>
  <si>
    <t>〒</t>
    <phoneticPr fontId="1"/>
  </si>
  <si>
    <t>住所</t>
    <rPh sb="0" eb="2">
      <t>ジュウショ</t>
    </rPh>
    <phoneticPr fontId="1"/>
  </si>
  <si>
    <t>【ワッペン送付先住所】</t>
    <rPh sb="5" eb="7">
      <t>ソウフ</t>
    </rPh>
    <rPh sb="7" eb="8">
      <t>サキ</t>
    </rPh>
    <rPh sb="8" eb="10">
      <t>ジュウショ</t>
    </rPh>
    <phoneticPr fontId="1"/>
  </si>
  <si>
    <t>氏名</t>
    <rPh sb="0" eb="2">
      <t>シメイ</t>
    </rPh>
    <phoneticPr fontId="1"/>
  </si>
  <si>
    <t>宛</t>
    <rPh sb="0" eb="1">
      <t>アテ</t>
    </rPh>
    <phoneticPr fontId="1"/>
  </si>
  <si>
    <t>領収書</t>
    <rPh sb="0" eb="3">
      <t>リョウシュウショ</t>
    </rPh>
    <phoneticPr fontId="1"/>
  </si>
  <si>
    <t>不要</t>
  </si>
  <si>
    <t>宛名→</t>
    <rPh sb="0" eb="2">
      <t>アテナ</t>
    </rPh>
    <phoneticPr fontId="1"/>
  </si>
  <si>
    <r>
      <t>合計金額を</t>
    </r>
    <r>
      <rPr>
        <b/>
        <u/>
        <sz val="12"/>
        <color theme="1"/>
        <rFont val="ＭＳ Ｐゴシック"/>
        <family val="3"/>
        <charset val="128"/>
        <scheme val="minor"/>
      </rPr>
      <t>　　　</t>
    </r>
    <r>
      <rPr>
        <b/>
        <sz val="12"/>
        <color theme="1"/>
        <rFont val="ＭＳ Ｐゴシック"/>
        <family val="3"/>
        <charset val="128"/>
        <scheme val="minor"/>
      </rPr>
      <t>月</t>
    </r>
    <r>
      <rPr>
        <b/>
        <u/>
        <sz val="12"/>
        <color theme="1"/>
        <rFont val="ＭＳ Ｐゴシック"/>
        <family val="3"/>
        <charset val="128"/>
        <scheme val="minor"/>
      </rPr>
      <t>　　　</t>
    </r>
    <r>
      <rPr>
        <b/>
        <sz val="12"/>
        <color theme="1"/>
        <rFont val="ＭＳ Ｐゴシック"/>
        <family val="3"/>
        <charset val="128"/>
        <scheme val="minor"/>
      </rPr>
      <t>日に上記口座へ入金</t>
    </r>
    <rPh sb="0" eb="2">
      <t>ゴウケイ</t>
    </rPh>
    <rPh sb="2" eb="4">
      <t>キンガク</t>
    </rPh>
    <rPh sb="8" eb="9">
      <t>ツキ</t>
    </rPh>
    <rPh sb="12" eb="13">
      <t>ヒ</t>
    </rPh>
    <rPh sb="19" eb="21">
      <t>ニュウキン</t>
    </rPh>
    <phoneticPr fontId="1"/>
  </si>
  <si>
    <t>セカンドワッペン・手帳 追加購入申込書</t>
    <rPh sb="9" eb="11">
      <t>テチョウ</t>
    </rPh>
    <rPh sb="12" eb="14">
      <t>ツイカ</t>
    </rPh>
    <rPh sb="14" eb="16">
      <t>コウニュウ</t>
    </rPh>
    <rPh sb="16" eb="19">
      <t>モウシコミショ</t>
    </rPh>
    <phoneticPr fontId="1"/>
  </si>
  <si>
    <t>氏名の間に半角スペースを設けること</t>
    <rPh sb="0" eb="2">
      <t>シメイ</t>
    </rPh>
    <rPh sb="3" eb="4">
      <t>アイダ</t>
    </rPh>
    <rPh sb="5" eb="7">
      <t>ハンカク</t>
    </rPh>
    <rPh sb="12" eb="13">
      <t>モウ</t>
    </rPh>
    <phoneticPr fontId="1"/>
  </si>
  <si>
    <t>A級</t>
    <rPh sb="1" eb="2">
      <t>キュウ</t>
    </rPh>
    <phoneticPr fontId="1"/>
  </si>
  <si>
    <t>B級</t>
    <rPh sb="1" eb="2">
      <t>キュウ</t>
    </rPh>
    <phoneticPr fontId="1"/>
  </si>
  <si>
    <t>C級</t>
    <rPh sb="1" eb="2">
      <t>キュウ</t>
    </rPh>
    <phoneticPr fontId="1"/>
  </si>
  <si>
    <t>セカンド番号</t>
    <rPh sb="4" eb="6">
      <t>バンゴウ</t>
    </rPh>
    <phoneticPr fontId="1"/>
  </si>
  <si>
    <t>日連登録
番号(B～)</t>
    <rPh sb="0" eb="1">
      <t>ニチ</t>
    </rPh>
    <rPh sb="1" eb="2">
      <t>レン</t>
    </rPh>
    <rPh sb="2" eb="4">
      <t>トウロク</t>
    </rPh>
    <rPh sb="5" eb="7">
      <t>バンゴウ</t>
    </rPh>
    <phoneticPr fontId="1"/>
  </si>
  <si>
    <t>例</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</si>
</sst>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22"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2"/>
      <color theme="1"/>
      <name val="ＭＳ Ｐゴシック"/>
      <family val="3"/>
      <charset val="128"/>
      <scheme val="minor"/>
    </font>
    <font>
      <sz val="18"/>
      <color theme="1"/>
      <name val="ＭＳ Ｐゴシック"/>
      <family val="3"/>
      <charset val="128"/>
      <scheme val="minor"/>
    </font>
    <font>
      <sz val="24"/>
      <color theme="1"/>
      <name val="ＭＳ Ｐゴシック"/>
      <family val="3"/>
      <charset val="128"/>
      <scheme val="minor"/>
    </font>
    <font>
      <b/>
      <sz val="20"/>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24"/>
      <color theme="1"/>
      <name val="ＭＳ Ｐゴシック"/>
      <family val="3"/>
      <charset val="128"/>
      <scheme val="minor"/>
    </font>
    <font>
      <b/>
      <sz val="36"/>
      <color theme="1"/>
      <name val="ＭＳ Ｐゴシック"/>
      <family val="3"/>
      <charset val="128"/>
      <scheme val="minor"/>
    </font>
    <font>
      <b/>
      <sz val="12"/>
      <color theme="1"/>
      <name val="ＭＳ Ｐゴシック"/>
      <family val="3"/>
      <charset val="128"/>
      <scheme val="minor"/>
    </font>
    <font>
      <b/>
      <u/>
      <sz val="12"/>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64">
    <border>
      <left/>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top/>
      <bottom style="double">
        <color indexed="64"/>
      </bottom>
      <diagonal/>
    </border>
    <border>
      <left/>
      <right style="medium">
        <color indexed="64"/>
      </right>
      <top/>
      <bottom style="double">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s>
  <cellStyleXfs count="1">
    <xf numFmtId="0" fontId="0" fillId="0" borderId="0">
      <alignment vertical="center"/>
    </xf>
  </cellStyleXfs>
  <cellXfs count="159">
    <xf numFmtId="0" fontId="0" fillId="0" borderId="0" xfId="0">
      <alignment vertical="center"/>
    </xf>
    <xf numFmtId="0" fontId="6" fillId="0" borderId="0" xfId="0" applyFont="1">
      <alignment vertical="center"/>
    </xf>
    <xf numFmtId="0" fontId="7" fillId="0" borderId="0" xfId="0" applyFont="1" applyAlignment="1">
      <alignment horizontal="center" vertical="center" shrinkToFit="1"/>
    </xf>
    <xf numFmtId="0" fontId="8" fillId="0" borderId="0" xfId="0" applyFont="1" applyAlignment="1">
      <alignment horizontal="right" vertical="center" shrinkToFit="1"/>
    </xf>
    <xf numFmtId="0" fontId="6" fillId="0" borderId="1" xfId="0" applyFont="1" applyBorder="1" applyAlignment="1">
      <alignment horizontal="center" vertical="center"/>
    </xf>
    <xf numFmtId="0" fontId="7" fillId="0" borderId="2" xfId="0" applyFont="1" applyBorder="1" applyAlignment="1">
      <alignment horizontal="center" vertical="center" shrinkToFit="1"/>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41" fontId="7" fillId="0" borderId="8" xfId="0" applyNumberFormat="1" applyFont="1" applyBorder="1" applyAlignment="1">
      <alignment horizontal="center" vertical="center" shrinkToFit="1"/>
    </xf>
    <xf numFmtId="42" fontId="9" fillId="0" borderId="9" xfId="0" applyNumberFormat="1" applyFont="1" applyBorder="1" applyAlignment="1">
      <alignment horizontal="center" vertical="center" shrinkToFit="1"/>
    </xf>
    <xf numFmtId="42" fontId="9" fillId="0" borderId="10" xfId="0" applyNumberFormat="1" applyFont="1" applyBorder="1" applyAlignment="1">
      <alignment vertical="center" shrinkToFit="1"/>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1" xfId="0" applyFont="1" applyBorder="1" applyAlignment="1">
      <alignment horizontal="center" vertical="center" shrinkToFit="1"/>
    </xf>
    <xf numFmtId="41" fontId="7" fillId="0" borderId="8" xfId="0" applyNumberFormat="1" applyFont="1" applyBorder="1" applyAlignment="1">
      <alignment horizontal="right" vertical="center" shrinkToFit="1"/>
    </xf>
    <xf numFmtId="41" fontId="7" fillId="0" borderId="15" xfId="0" applyNumberFormat="1" applyFont="1" applyBorder="1" applyAlignment="1">
      <alignment horizontal="right" vertical="center"/>
    </xf>
    <xf numFmtId="0" fontId="6" fillId="3" borderId="3" xfId="0" applyFont="1" applyFill="1" applyBorder="1" applyAlignment="1">
      <alignment horizontal="center" vertical="center"/>
    </xf>
    <xf numFmtId="0" fontId="11" fillId="3" borderId="16" xfId="0" applyFont="1" applyFill="1" applyBorder="1" applyAlignment="1" applyProtection="1">
      <alignment horizontal="center" vertical="center" shrinkToFit="1"/>
      <protection locked="0"/>
    </xf>
    <xf numFmtId="0" fontId="11" fillId="3" borderId="16"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shrinkToFit="1"/>
      <protection locked="0"/>
    </xf>
    <xf numFmtId="0" fontId="6" fillId="3" borderId="16"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center" vertical="center" shrinkToFit="1"/>
      <protection locked="0"/>
    </xf>
    <xf numFmtId="0" fontId="12" fillId="3" borderId="17" xfId="0" applyFont="1" applyFill="1" applyBorder="1" applyAlignment="1" applyProtection="1">
      <alignment horizontal="center" vertical="center" shrinkToFit="1"/>
      <protection locked="0"/>
    </xf>
    <xf numFmtId="0" fontId="6" fillId="3" borderId="1" xfId="0" applyFont="1" applyFill="1" applyBorder="1" applyAlignment="1">
      <alignment horizontal="center" vertical="center"/>
    </xf>
    <xf numFmtId="0" fontId="13" fillId="3" borderId="16"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shrinkToFit="1"/>
      <protection locked="0"/>
    </xf>
    <xf numFmtId="0" fontId="6" fillId="3" borderId="0" xfId="0" applyFont="1" applyFill="1" applyAlignment="1">
      <alignment horizontal="center" vertical="center"/>
    </xf>
    <xf numFmtId="0" fontId="8" fillId="3" borderId="0" xfId="0" applyFont="1" applyFill="1" applyAlignment="1">
      <alignment horizontal="right" vertical="center" shrinkToFit="1"/>
    </xf>
    <xf numFmtId="0" fontId="7" fillId="3" borderId="0" xfId="0" applyFont="1" applyFill="1" applyAlignment="1">
      <alignment horizontal="center" vertical="center" shrinkToFit="1"/>
    </xf>
    <xf numFmtId="0" fontId="6" fillId="3" borderId="0" xfId="0" applyFont="1" applyFill="1">
      <alignment vertical="center"/>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20" xfId="0" applyFont="1" applyFill="1" applyBorder="1" applyAlignment="1">
      <alignment horizontal="center" vertical="center"/>
    </xf>
    <xf numFmtId="0" fontId="7" fillId="3" borderId="3"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41" fontId="7" fillId="3" borderId="8" xfId="0" applyNumberFormat="1" applyFont="1" applyFill="1" applyBorder="1" applyAlignment="1">
      <alignment horizontal="right" vertical="center" shrinkToFit="1"/>
    </xf>
    <xf numFmtId="41" fontId="7" fillId="3" borderId="15" xfId="0" applyNumberFormat="1" applyFont="1" applyFill="1" applyBorder="1" applyAlignment="1">
      <alignment horizontal="right" vertical="center"/>
    </xf>
    <xf numFmtId="0" fontId="7" fillId="3" borderId="1" xfId="0" applyFont="1" applyFill="1" applyBorder="1" applyAlignment="1">
      <alignment horizontal="center" vertical="center" shrinkToFit="1"/>
    </xf>
    <xf numFmtId="41" fontId="7" fillId="3" borderId="5" xfId="0" applyNumberFormat="1" applyFont="1" applyFill="1" applyBorder="1" applyAlignment="1">
      <alignment horizontal="center" vertical="center"/>
    </xf>
    <xf numFmtId="41" fontId="7" fillId="3" borderId="8" xfId="0" applyNumberFormat="1" applyFont="1" applyFill="1" applyBorder="1" applyAlignment="1">
      <alignment horizontal="center" vertical="center" shrinkToFit="1"/>
    </xf>
    <xf numFmtId="41" fontId="7" fillId="3" borderId="11" xfId="0" applyNumberFormat="1" applyFont="1" applyFill="1" applyBorder="1" applyAlignment="1">
      <alignment vertical="center" shrinkToFit="1"/>
    </xf>
    <xf numFmtId="42" fontId="9" fillId="3" borderId="9" xfId="0" applyNumberFormat="1" applyFont="1" applyFill="1" applyBorder="1" applyAlignment="1">
      <alignment horizontal="center" vertical="center" shrinkToFit="1"/>
    </xf>
    <xf numFmtId="42" fontId="9" fillId="3" borderId="10" xfId="0" applyNumberFormat="1" applyFont="1" applyFill="1" applyBorder="1" applyAlignment="1">
      <alignment vertical="center" shrinkToFit="1"/>
    </xf>
    <xf numFmtId="0" fontId="7" fillId="2" borderId="19" xfId="0" applyFont="1" applyFill="1" applyBorder="1" applyAlignment="1">
      <alignment horizontal="center" vertical="center" shrinkToFit="1"/>
    </xf>
    <xf numFmtId="0" fontId="7" fillId="2" borderId="20" xfId="0" applyFont="1" applyFill="1" applyBorder="1" applyAlignment="1">
      <alignment horizontal="center" vertical="center"/>
    </xf>
    <xf numFmtId="0" fontId="11" fillId="2" borderId="16"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0" fontId="6" fillId="0" borderId="0" xfId="0" applyFont="1" applyAlignment="1" applyProtection="1">
      <alignment horizontal="right" vertical="center" shrinkToFit="1"/>
      <protection locked="0"/>
    </xf>
    <xf numFmtId="0" fontId="11" fillId="0" borderId="0" xfId="0" applyFont="1" applyAlignment="1" applyProtection="1">
      <alignment horizontal="center" vertical="center" shrinkToFit="1"/>
      <protection locked="0"/>
    </xf>
    <xf numFmtId="0" fontId="6" fillId="0" borderId="0" xfId="0" applyFont="1" applyAlignment="1">
      <alignment horizontal="left" vertical="center"/>
    </xf>
    <xf numFmtId="0" fontId="19" fillId="0" borderId="0" xfId="0" applyFont="1" applyAlignment="1">
      <alignment horizontal="left" vertical="center"/>
    </xf>
    <xf numFmtId="42" fontId="16" fillId="0" borderId="0" xfId="0" applyNumberFormat="1" applyFont="1" applyAlignment="1">
      <alignment horizontal="center" vertical="center" shrinkToFit="1"/>
    </xf>
    <xf numFmtId="0" fontId="6" fillId="0" borderId="0" xfId="0" applyFont="1" applyAlignment="1">
      <alignment horizontal="right" vertical="center"/>
    </xf>
    <xf numFmtId="0" fontId="6" fillId="0" borderId="0" xfId="0" applyFont="1" applyAlignment="1">
      <alignment horizontal="left" vertical="center" indent="1"/>
    </xf>
    <xf numFmtId="0" fontId="6" fillId="0" borderId="11" xfId="0" applyFont="1" applyBorder="1" applyAlignment="1">
      <alignment horizontal="center" vertical="center"/>
    </xf>
    <xf numFmtId="0" fontId="6" fillId="0" borderId="42" xfId="0" applyFont="1" applyBorder="1" applyAlignment="1">
      <alignment horizontal="right" vertical="center"/>
    </xf>
    <xf numFmtId="0" fontId="6" fillId="0" borderId="42" xfId="0" applyFont="1" applyBorder="1" applyAlignment="1">
      <alignment horizontal="center" vertical="center"/>
    </xf>
    <xf numFmtId="0" fontId="14" fillId="0" borderId="0" xfId="0" applyFont="1" applyAlignment="1">
      <alignment horizontal="center" vertical="center" shrinkToFit="1"/>
    </xf>
    <xf numFmtId="42" fontId="9" fillId="0" borderId="0" xfId="0" applyNumberFormat="1" applyFont="1" applyAlignment="1">
      <alignment horizontal="center" vertical="center" shrinkToFit="1"/>
    </xf>
    <xf numFmtId="42" fontId="9" fillId="0" borderId="0" xfId="0" applyNumberFormat="1" applyFont="1" applyAlignment="1">
      <alignment vertical="center" shrinkToFit="1"/>
    </xf>
    <xf numFmtId="0" fontId="15" fillId="0" borderId="0" xfId="0" applyFont="1" applyAlignment="1">
      <alignment horizontal="center" vertical="center" textRotation="255" shrinkToFit="1"/>
    </xf>
    <xf numFmtId="0" fontId="7" fillId="0" borderId="25" xfId="0" applyFont="1" applyBorder="1" applyAlignment="1">
      <alignment vertical="center" shrinkToFit="1"/>
    </xf>
    <xf numFmtId="0" fontId="7" fillId="0" borderId="27" xfId="0" applyFont="1" applyBorder="1" applyAlignment="1">
      <alignment vertical="center" shrinkToFit="1"/>
    </xf>
    <xf numFmtId="0" fontId="11" fillId="2" borderId="17"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6" fillId="3" borderId="0" xfId="0" applyFont="1" applyFill="1" applyAlignment="1">
      <alignment horizontal="center" vertical="center"/>
    </xf>
    <xf numFmtId="0" fontId="14" fillId="3" borderId="21"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6" fillId="3" borderId="0" xfId="0" applyFont="1" applyFill="1" applyAlignment="1" applyProtection="1">
      <alignment horizontal="center" vertical="center"/>
      <protection locked="0"/>
    </xf>
    <xf numFmtId="0" fontId="6" fillId="3" borderId="0" xfId="0" applyFont="1" applyFill="1" applyAlignment="1">
      <alignment horizontal="left" vertical="center"/>
    </xf>
    <xf numFmtId="0" fontId="6" fillId="3" borderId="4" xfId="0" applyFont="1" applyFill="1" applyBorder="1" applyAlignment="1">
      <alignment horizontal="center" vertical="center" shrinkToFit="1"/>
    </xf>
    <xf numFmtId="0" fontId="6" fillId="3" borderId="4" xfId="0" applyFont="1" applyFill="1" applyBorder="1" applyAlignment="1" applyProtection="1">
      <alignment horizontal="right" vertical="center" shrinkToFit="1"/>
      <protection locked="0"/>
    </xf>
    <xf numFmtId="0" fontId="11" fillId="3" borderId="4" xfId="0" applyFont="1" applyFill="1" applyBorder="1" applyAlignment="1" applyProtection="1">
      <alignment horizontal="center" vertical="center" shrinkToFit="1"/>
      <protection locked="0"/>
    </xf>
    <xf numFmtId="0" fontId="7" fillId="3" borderId="23"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24" xfId="0" applyFont="1" applyFill="1" applyBorder="1" applyAlignment="1">
      <alignment horizontal="center" vertical="center" shrinkToFit="1"/>
    </xf>
    <xf numFmtId="0" fontId="7" fillId="3" borderId="25" xfId="0" applyFont="1" applyFill="1" applyBorder="1" applyAlignment="1">
      <alignment horizontal="right" vertical="center" shrinkToFit="1"/>
    </xf>
    <xf numFmtId="0" fontId="7" fillId="3" borderId="26" xfId="0" applyFont="1" applyFill="1" applyBorder="1" applyAlignment="1">
      <alignment horizontal="right" vertical="center" shrinkToFit="1"/>
    </xf>
    <xf numFmtId="0" fontId="7" fillId="3" borderId="27" xfId="0" applyFont="1" applyFill="1" applyBorder="1" applyAlignment="1">
      <alignment horizontal="center" vertical="center" shrinkToFit="1"/>
    </xf>
    <xf numFmtId="0" fontId="7" fillId="3" borderId="28" xfId="0" applyFont="1" applyFill="1" applyBorder="1" applyAlignment="1">
      <alignment horizontal="center" vertical="center" shrinkToFit="1"/>
    </xf>
    <xf numFmtId="42" fontId="9" fillId="3" borderId="29" xfId="0" applyNumberFormat="1" applyFont="1" applyFill="1" applyBorder="1" applyAlignment="1">
      <alignment horizontal="center" vertical="center" shrinkToFit="1"/>
    </xf>
    <xf numFmtId="42" fontId="9" fillId="3" borderId="30" xfId="0" applyNumberFormat="1" applyFont="1" applyFill="1" applyBorder="1" applyAlignment="1">
      <alignment horizontal="center" vertical="center" shrinkToFit="1"/>
    </xf>
    <xf numFmtId="42" fontId="9" fillId="3" borderId="31" xfId="0" applyNumberFormat="1" applyFont="1" applyFill="1" applyBorder="1" applyAlignment="1">
      <alignment horizontal="center" vertical="center" shrinkToFit="1"/>
    </xf>
    <xf numFmtId="42" fontId="9" fillId="3" borderId="32" xfId="0" applyNumberFormat="1" applyFont="1" applyFill="1" applyBorder="1" applyAlignment="1">
      <alignment horizontal="center" vertical="center" shrinkToFit="1"/>
    </xf>
    <xf numFmtId="0" fontId="15" fillId="3" borderId="33" xfId="0" applyFont="1" applyFill="1" applyBorder="1" applyAlignment="1">
      <alignment horizontal="center" vertical="center" textRotation="255" shrinkToFit="1"/>
    </xf>
    <xf numFmtId="0" fontId="15" fillId="3" borderId="34" xfId="0" applyFont="1" applyFill="1" applyBorder="1" applyAlignment="1">
      <alignment horizontal="center" vertical="center" textRotation="255" shrinkToFit="1"/>
    </xf>
    <xf numFmtId="0" fontId="15" fillId="3" borderId="35" xfId="0" applyFont="1" applyFill="1" applyBorder="1" applyAlignment="1">
      <alignment horizontal="center" vertical="center" textRotation="255" shrinkToFit="1"/>
    </xf>
    <xf numFmtId="42" fontId="16" fillId="3" borderId="36" xfId="0" applyNumberFormat="1" applyFont="1" applyFill="1" applyBorder="1" applyAlignment="1">
      <alignment horizontal="center" vertical="center" shrinkToFit="1"/>
    </xf>
    <xf numFmtId="42" fontId="16" fillId="3" borderId="37" xfId="0" applyNumberFormat="1" applyFont="1" applyFill="1" applyBorder="1" applyAlignment="1">
      <alignment horizontal="center" vertical="center" shrinkToFit="1"/>
    </xf>
    <xf numFmtId="42" fontId="16" fillId="3" borderId="0" xfId="0" applyNumberFormat="1" applyFont="1" applyFill="1" applyAlignment="1">
      <alignment horizontal="center" vertical="center" shrinkToFit="1"/>
    </xf>
    <xf numFmtId="42" fontId="16" fillId="3" borderId="38" xfId="0" applyNumberFormat="1" applyFont="1" applyFill="1" applyBorder="1" applyAlignment="1">
      <alignment horizontal="center" vertical="center" shrinkToFit="1"/>
    </xf>
    <xf numFmtId="42" fontId="16" fillId="3" borderId="39" xfId="0" applyNumberFormat="1" applyFont="1" applyFill="1" applyBorder="1" applyAlignment="1">
      <alignment horizontal="center" vertical="center" shrinkToFit="1"/>
    </xf>
    <xf numFmtId="42" fontId="16" fillId="3" borderId="32" xfId="0" applyNumberFormat="1" applyFont="1" applyFill="1" applyBorder="1" applyAlignment="1">
      <alignment horizontal="center" vertical="center" shrinkToFit="1"/>
    </xf>
    <xf numFmtId="0" fontId="6" fillId="0" borderId="0" xfId="0" applyFont="1" applyAlignment="1">
      <alignment horizontal="left" vertical="center"/>
    </xf>
    <xf numFmtId="0" fontId="7" fillId="0" borderId="0" xfId="0" applyFont="1" applyAlignment="1">
      <alignment horizontal="center" vertical="center"/>
    </xf>
    <xf numFmtId="0" fontId="6" fillId="0" borderId="6" xfId="0" applyFont="1" applyBorder="1" applyAlignment="1">
      <alignment horizontal="center" vertical="center"/>
    </xf>
    <xf numFmtId="0" fontId="6" fillId="0" borderId="40"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7" xfId="0" applyFont="1" applyBorder="1" applyAlignment="1">
      <alignment horizontal="center" vertical="center" wrapText="1"/>
    </xf>
    <xf numFmtId="0" fontId="6" fillId="0" borderId="24" xfId="0" applyFont="1" applyBorder="1" applyAlignment="1">
      <alignment horizontal="center" vertical="center"/>
    </xf>
    <xf numFmtId="0" fontId="6" fillId="0" borderId="41" xfId="0" applyFont="1" applyBorder="1" applyAlignment="1">
      <alignment horizontal="center" vertical="center"/>
    </xf>
    <xf numFmtId="0" fontId="6" fillId="0" borderId="37" xfId="0" applyFont="1" applyBorder="1" applyAlignment="1">
      <alignment horizontal="center" vertical="center" wrapText="1"/>
    </xf>
    <xf numFmtId="0" fontId="6" fillId="0" borderId="54" xfId="0" applyFont="1" applyBorder="1" applyAlignment="1">
      <alignment horizontal="center" vertical="center" wrapText="1"/>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17" fillId="4" borderId="0" xfId="0" applyFont="1" applyFill="1" applyAlignment="1" applyProtection="1">
      <alignment horizontal="center" vertical="center"/>
      <protection locked="0"/>
    </xf>
    <xf numFmtId="0" fontId="19" fillId="0" borderId="0" xfId="0" applyFont="1" applyAlignment="1">
      <alignment horizontal="left"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8" fillId="0" borderId="39" xfId="0" applyFont="1" applyBorder="1" applyAlignment="1">
      <alignment horizontal="center" vertical="center" wrapText="1"/>
    </xf>
    <xf numFmtId="0" fontId="17" fillId="0" borderId="0" xfId="0" applyFont="1" applyAlignment="1">
      <alignment horizontal="center" vertical="center"/>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61" xfId="0" applyFont="1" applyFill="1" applyBorder="1" applyAlignment="1">
      <alignment horizontal="center" vertical="center" shrinkToFit="1"/>
    </xf>
    <xf numFmtId="0" fontId="15" fillId="0" borderId="33" xfId="0" applyFont="1" applyBorder="1" applyAlignment="1">
      <alignment horizontal="center" vertical="center" textRotation="255" shrinkToFit="1"/>
    </xf>
    <xf numFmtId="0" fontId="15" fillId="0" borderId="34" xfId="0" applyFont="1" applyBorder="1" applyAlignment="1">
      <alignment horizontal="center" vertical="center" textRotation="255" shrinkToFit="1"/>
    </xf>
    <xf numFmtId="0" fontId="15" fillId="0" borderId="35" xfId="0" applyFont="1" applyBorder="1" applyAlignment="1">
      <alignment horizontal="center" vertical="center" textRotation="255" shrinkToFit="1"/>
    </xf>
    <xf numFmtId="42" fontId="16" fillId="0" borderId="36" xfId="0" applyNumberFormat="1" applyFont="1" applyBorder="1" applyAlignment="1">
      <alignment horizontal="center" vertical="center" shrinkToFit="1"/>
    </xf>
    <xf numFmtId="42" fontId="16" fillId="0" borderId="37" xfId="0" applyNumberFormat="1" applyFont="1" applyBorder="1" applyAlignment="1">
      <alignment horizontal="center" vertical="center" shrinkToFit="1"/>
    </xf>
    <xf numFmtId="42" fontId="16" fillId="0" borderId="0" xfId="0" applyNumberFormat="1" applyFont="1" applyAlignment="1">
      <alignment horizontal="center" vertical="center" shrinkToFit="1"/>
    </xf>
    <xf numFmtId="42" fontId="16" fillId="0" borderId="38" xfId="0" applyNumberFormat="1" applyFont="1" applyBorder="1" applyAlignment="1">
      <alignment horizontal="center" vertical="center" shrinkToFit="1"/>
    </xf>
    <xf numFmtId="42" fontId="16" fillId="0" borderId="39" xfId="0" applyNumberFormat="1" applyFont="1" applyBorder="1" applyAlignment="1">
      <alignment horizontal="center" vertical="center" shrinkToFit="1"/>
    </xf>
    <xf numFmtId="42" fontId="16" fillId="0" borderId="32" xfId="0" applyNumberFormat="1"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58" xfId="0" applyFont="1" applyBorder="1" applyAlignment="1">
      <alignment horizontal="center" vertical="center" shrinkToFit="1"/>
    </xf>
    <xf numFmtId="0" fontId="7" fillId="2" borderId="44"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20" fillId="0" borderId="47" xfId="0" applyFont="1" applyBorder="1" applyAlignment="1">
      <alignment horizontal="center" vertical="center"/>
    </xf>
    <xf numFmtId="42" fontId="9" fillId="0" borderId="48" xfId="0" applyNumberFormat="1" applyFont="1" applyBorder="1" applyAlignment="1">
      <alignment horizontal="center" vertical="center" shrinkToFit="1"/>
    </xf>
    <xf numFmtId="42" fontId="9" fillId="0" borderId="49" xfId="0" applyNumberFormat="1" applyFont="1" applyBorder="1" applyAlignment="1">
      <alignment horizontal="center" vertical="center" shrinkToFi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42" xfId="0" applyFont="1" applyBorder="1" applyAlignment="1">
      <alignment horizontal="left" vertical="center" indent="1"/>
    </xf>
    <xf numFmtId="0" fontId="6" fillId="0" borderId="43" xfId="0" applyFont="1" applyBorder="1" applyAlignment="1">
      <alignment horizontal="left" vertical="center" indent="1"/>
    </xf>
    <xf numFmtId="0" fontId="6" fillId="5" borderId="0" xfId="0" applyFont="1" applyFill="1" applyAlignment="1">
      <alignment horizontal="center" vertical="center" shrinkToFit="1"/>
    </xf>
    <xf numFmtId="0" fontId="6" fillId="0" borderId="0" xfId="0" applyFont="1" applyAlignment="1">
      <alignment horizontal="left" vertical="center" indent="1"/>
    </xf>
    <xf numFmtId="0" fontId="21" fillId="0" borderId="4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4"/>
  <sheetViews>
    <sheetView tabSelected="1" view="pageBreakPreview" zoomScale="90" zoomScaleNormal="100" workbookViewId="0">
      <selection activeCell="A5" sqref="A5:I5"/>
    </sheetView>
  </sheetViews>
  <sheetFormatPr defaultRowHeight="14.25" x14ac:dyDescent="0.15"/>
  <cols>
    <col min="1" max="1" width="3.5" style="14" bestFit="1" customWidth="1"/>
    <col min="2" max="3" width="9" style="14"/>
    <col min="4" max="5" width="15" style="14" customWidth="1"/>
    <col min="6" max="7" width="6.25" style="14" customWidth="1"/>
    <col min="8" max="9" width="14.625" style="1" customWidth="1"/>
    <col min="10" max="21" width="9" style="1" customWidth="1"/>
    <col min="22" max="16384" width="9" style="1"/>
  </cols>
  <sheetData>
    <row r="1" spans="1:10" ht="33" customHeight="1" x14ac:dyDescent="0.15">
      <c r="A1" s="124" t="s">
        <v>190</v>
      </c>
      <c r="B1" s="124"/>
      <c r="C1" s="124"/>
      <c r="D1" s="124"/>
      <c r="E1" s="124"/>
      <c r="F1" s="1"/>
      <c r="G1" s="1"/>
      <c r="I1" s="7" t="s">
        <v>0</v>
      </c>
    </row>
    <row r="2" spans="1:10" ht="33" customHeight="1" x14ac:dyDescent="0.15">
      <c r="A2" s="62"/>
      <c r="B2" s="62"/>
      <c r="C2" s="62"/>
      <c r="D2" s="62"/>
      <c r="E2" s="62"/>
      <c r="F2" s="1"/>
      <c r="G2" s="1"/>
      <c r="I2" s="61"/>
    </row>
    <row r="3" spans="1:10" x14ac:dyDescent="0.15">
      <c r="A3" s="106" t="s">
        <v>196</v>
      </c>
      <c r="B3" s="106"/>
      <c r="C3" s="106"/>
      <c r="D3" s="106"/>
      <c r="E3" s="106"/>
      <c r="F3" s="106"/>
      <c r="G3" s="106"/>
      <c r="H3" s="106"/>
      <c r="I3" s="106"/>
    </row>
    <row r="4" spans="1:10" x14ac:dyDescent="0.15">
      <c r="A4" s="61"/>
      <c r="B4" s="61"/>
      <c r="C4" s="61"/>
      <c r="D4" s="61"/>
      <c r="E4" s="61"/>
      <c r="F4" s="61"/>
      <c r="G4" s="61"/>
      <c r="H4" s="61"/>
      <c r="I4" s="61"/>
    </row>
    <row r="5" spans="1:10" ht="43.5" customHeight="1" thickBot="1" x14ac:dyDescent="0.2">
      <c r="A5" s="131" t="s">
        <v>206</v>
      </c>
      <c r="B5" s="131"/>
      <c r="C5" s="131"/>
      <c r="D5" s="131"/>
      <c r="E5" s="131"/>
      <c r="F5" s="131"/>
      <c r="G5" s="131"/>
      <c r="H5" s="131"/>
      <c r="I5" s="131"/>
    </row>
    <row r="6" spans="1:10" ht="22.5" customHeight="1" x14ac:dyDescent="0.15">
      <c r="A6" s="125" t="s">
        <v>0</v>
      </c>
      <c r="B6" s="127" t="s">
        <v>1</v>
      </c>
      <c r="C6" s="129" t="s">
        <v>2</v>
      </c>
      <c r="D6" s="152" t="s">
        <v>184</v>
      </c>
      <c r="E6" s="153"/>
      <c r="F6" s="129" t="s">
        <v>4</v>
      </c>
      <c r="G6" s="15" t="s">
        <v>120</v>
      </c>
      <c r="H6" s="121" t="s">
        <v>211</v>
      </c>
      <c r="I6" s="117" t="s">
        <v>212</v>
      </c>
      <c r="J6" s="14"/>
    </row>
    <row r="7" spans="1:10" ht="22.5" customHeight="1" thickBot="1" x14ac:dyDescent="0.2">
      <c r="A7" s="126"/>
      <c r="B7" s="128"/>
      <c r="C7" s="130"/>
      <c r="D7" s="158" t="s">
        <v>207</v>
      </c>
      <c r="E7" s="149"/>
      <c r="F7" s="130"/>
      <c r="G7" s="16" t="s">
        <v>121</v>
      </c>
      <c r="H7" s="122"/>
      <c r="I7" s="118"/>
    </row>
    <row r="8" spans="1:10" ht="53.25" customHeight="1" thickTop="1" x14ac:dyDescent="0.15">
      <c r="A8" s="6" t="s">
        <v>213</v>
      </c>
      <c r="B8" s="54"/>
      <c r="C8" s="55"/>
      <c r="D8" s="147"/>
      <c r="E8" s="148"/>
      <c r="F8" s="56"/>
      <c r="G8" s="57"/>
      <c r="H8" s="54"/>
      <c r="I8" s="75"/>
    </row>
    <row r="9" spans="1:10" ht="53.25" customHeight="1" x14ac:dyDescent="0.15">
      <c r="A9" s="4">
        <v>2</v>
      </c>
      <c r="B9" s="58"/>
      <c r="C9" s="55"/>
      <c r="D9" s="119"/>
      <c r="E9" s="120"/>
      <c r="F9" s="56"/>
      <c r="G9" s="57"/>
      <c r="H9" s="76"/>
      <c r="I9" s="77"/>
    </row>
    <row r="10" spans="1:10" ht="53.25" customHeight="1" x14ac:dyDescent="0.15">
      <c r="A10" s="4">
        <v>3</v>
      </c>
      <c r="B10" s="58"/>
      <c r="C10" s="55"/>
      <c r="D10" s="119"/>
      <c r="E10" s="120"/>
      <c r="F10" s="56"/>
      <c r="G10" s="57"/>
      <c r="H10" s="76"/>
      <c r="I10" s="77"/>
    </row>
    <row r="11" spans="1:10" ht="53.25" customHeight="1" x14ac:dyDescent="0.15">
      <c r="A11" s="4">
        <v>4</v>
      </c>
      <c r="B11" s="58"/>
      <c r="C11" s="55"/>
      <c r="D11" s="119"/>
      <c r="E11" s="120"/>
      <c r="F11" s="56"/>
      <c r="G11" s="57"/>
      <c r="H11" s="76"/>
      <c r="I11" s="77"/>
    </row>
    <row r="12" spans="1:10" ht="53.25" customHeight="1" x14ac:dyDescent="0.15">
      <c r="A12" s="4">
        <v>5</v>
      </c>
      <c r="B12" s="58"/>
      <c r="C12" s="55"/>
      <c r="D12" s="119"/>
      <c r="E12" s="120"/>
      <c r="F12" s="56"/>
      <c r="G12" s="57"/>
      <c r="H12" s="76"/>
      <c r="I12" s="77"/>
    </row>
    <row r="13" spans="1:10" ht="7.5" customHeight="1" thickBot="1" x14ac:dyDescent="0.2">
      <c r="B13" s="3"/>
      <c r="D13" s="2"/>
      <c r="E13" s="2"/>
      <c r="G13" s="2"/>
    </row>
    <row r="14" spans="1:10" ht="22.5" customHeight="1" x14ac:dyDescent="0.15">
      <c r="A14" s="2"/>
      <c r="B14" s="8" t="s">
        <v>1</v>
      </c>
      <c r="C14" s="9" t="s">
        <v>56</v>
      </c>
      <c r="D14" s="52" t="s">
        <v>116</v>
      </c>
      <c r="E14" s="53" t="s">
        <v>115</v>
      </c>
      <c r="F14" s="133" t="s">
        <v>118</v>
      </c>
      <c r="G14" s="134"/>
      <c r="H14" s="134"/>
      <c r="I14" s="135"/>
    </row>
    <row r="15" spans="1:10" ht="25.5" customHeight="1" thickBot="1" x14ac:dyDescent="0.2">
      <c r="A15" s="2"/>
      <c r="B15" s="17" t="s">
        <v>5</v>
      </c>
      <c r="C15" s="5">
        <f>COUNTIFS(B8:B12,"A級")</f>
        <v>0</v>
      </c>
      <c r="D15" s="19">
        <f>3000*C15</f>
        <v>0</v>
      </c>
      <c r="E15" s="20"/>
      <c r="F15" s="73">
        <f>COUNTIFS(G8:G12,"○")</f>
        <v>0</v>
      </c>
      <c r="G15" s="74" t="s">
        <v>117</v>
      </c>
      <c r="H15" s="150">
        <f>2000*F15</f>
        <v>0</v>
      </c>
      <c r="I15" s="151"/>
    </row>
    <row r="16" spans="1:10" ht="25.5" customHeight="1" x14ac:dyDescent="0.15">
      <c r="A16" s="2"/>
      <c r="B16" s="18" t="s">
        <v>6</v>
      </c>
      <c r="C16" s="5">
        <f>COUNTIFS(B8:B12,"B級")</f>
        <v>0</v>
      </c>
      <c r="D16" s="10">
        <f>3000*C16</f>
        <v>0</v>
      </c>
      <c r="E16" s="20"/>
      <c r="F16" s="136" t="s">
        <v>119</v>
      </c>
      <c r="G16" s="139">
        <f>D18+E18+H15</f>
        <v>0</v>
      </c>
      <c r="H16" s="139"/>
      <c r="I16" s="140"/>
    </row>
    <row r="17" spans="1:9" ht="25.5" customHeight="1" x14ac:dyDescent="0.15">
      <c r="A17" s="2"/>
      <c r="B17" s="18" t="s">
        <v>7</v>
      </c>
      <c r="C17" s="5">
        <f>COUNTIFS(B8:B12,"C級")</f>
        <v>0</v>
      </c>
      <c r="D17" s="10">
        <f>3000*C17</f>
        <v>0</v>
      </c>
      <c r="E17" s="20"/>
      <c r="F17" s="137"/>
      <c r="G17" s="141"/>
      <c r="H17" s="141"/>
      <c r="I17" s="142"/>
    </row>
    <row r="18" spans="1:9" ht="37.5" customHeight="1" thickBot="1" x14ac:dyDescent="0.2">
      <c r="B18" s="145" t="s">
        <v>57</v>
      </c>
      <c r="C18" s="146"/>
      <c r="D18" s="11">
        <f>SUM(D15:D17)</f>
        <v>0</v>
      </c>
      <c r="E18" s="12">
        <f>SUM(E16:E17)</f>
        <v>0</v>
      </c>
      <c r="F18" s="138"/>
      <c r="G18" s="143"/>
      <c r="H18" s="143"/>
      <c r="I18" s="144"/>
    </row>
    <row r="19" spans="1:9" ht="22.5" customHeight="1" x14ac:dyDescent="0.15">
      <c r="B19" s="69"/>
      <c r="C19" s="69"/>
      <c r="D19" s="70"/>
      <c r="E19" s="71"/>
      <c r="F19" s="72"/>
      <c r="G19" s="63"/>
      <c r="H19" s="63"/>
      <c r="I19" s="63"/>
    </row>
    <row r="20" spans="1:9" ht="27.75" customHeight="1" x14ac:dyDescent="0.15">
      <c r="A20" s="132" t="s">
        <v>192</v>
      </c>
      <c r="B20" s="132"/>
      <c r="C20" s="132"/>
      <c r="D20" s="132"/>
      <c r="E20" s="132"/>
      <c r="F20" s="132"/>
      <c r="G20" s="132"/>
      <c r="H20" s="132"/>
      <c r="I20" s="132"/>
    </row>
    <row r="21" spans="1:9" ht="25.5" customHeight="1" x14ac:dyDescent="0.15">
      <c r="A21" s="123" t="s">
        <v>205</v>
      </c>
      <c r="B21" s="123"/>
      <c r="C21" s="123"/>
      <c r="D21" s="123"/>
      <c r="E21" s="123"/>
      <c r="F21" s="123"/>
      <c r="G21" s="123"/>
      <c r="H21" s="123"/>
      <c r="I21" s="123"/>
    </row>
    <row r="22" spans="1:9" ht="7.5" customHeight="1" x14ac:dyDescent="0.15">
      <c r="B22" s="1"/>
      <c r="C22" s="1"/>
      <c r="D22" s="1"/>
      <c r="E22" s="59"/>
      <c r="H22" s="60"/>
      <c r="I22" s="60"/>
    </row>
    <row r="23" spans="1:9" ht="22.5" customHeight="1" x14ac:dyDescent="0.15">
      <c r="B23" s="156" t="s">
        <v>199</v>
      </c>
      <c r="C23" s="156"/>
      <c r="D23" s="156"/>
    </row>
    <row r="24" spans="1:9" ht="22.5" customHeight="1" x14ac:dyDescent="0.15">
      <c r="B24" s="64" t="s">
        <v>197</v>
      </c>
      <c r="C24" s="157"/>
      <c r="D24" s="157"/>
    </row>
    <row r="25" spans="1:9" ht="54" customHeight="1" x14ac:dyDescent="0.15">
      <c r="B25" s="64" t="s">
        <v>198</v>
      </c>
      <c r="C25" s="157"/>
      <c r="D25" s="157"/>
      <c r="E25" s="157"/>
      <c r="F25" s="157"/>
      <c r="G25" s="157"/>
      <c r="H25" s="157"/>
      <c r="I25" s="157"/>
    </row>
    <row r="26" spans="1:9" ht="22.5" customHeight="1" x14ac:dyDescent="0.15">
      <c r="B26" s="64" t="s">
        <v>200</v>
      </c>
      <c r="C26" s="157"/>
      <c r="D26" s="157"/>
      <c r="E26" s="157"/>
      <c r="F26" s="14" t="s">
        <v>201</v>
      </c>
    </row>
    <row r="27" spans="1:9" x14ac:dyDescent="0.15">
      <c r="B27" s="64"/>
      <c r="C27" s="65"/>
      <c r="D27" s="65"/>
      <c r="E27" s="65"/>
    </row>
    <row r="28" spans="1:9" ht="41.25" customHeight="1" x14ac:dyDescent="0.15">
      <c r="B28" s="66" t="s">
        <v>202</v>
      </c>
      <c r="C28" s="68" t="s">
        <v>203</v>
      </c>
      <c r="D28" s="67" t="s">
        <v>204</v>
      </c>
      <c r="E28" s="154"/>
      <c r="F28" s="154"/>
      <c r="G28" s="154"/>
      <c r="H28" s="154"/>
      <c r="I28" s="155"/>
    </row>
    <row r="29" spans="1:9" ht="22.5" customHeight="1" x14ac:dyDescent="0.15"/>
    <row r="30" spans="1:9" ht="22.5" customHeight="1" x14ac:dyDescent="0.15"/>
    <row r="31" spans="1:9" ht="22.5" customHeight="1" x14ac:dyDescent="0.15"/>
    <row r="32" spans="1:9" ht="22.5" customHeight="1" x14ac:dyDescent="0.15"/>
    <row r="33" spans="12:17" ht="22.5" customHeight="1" x14ac:dyDescent="0.15"/>
    <row r="34" spans="12:17" ht="22.5" customHeight="1" x14ac:dyDescent="0.15"/>
    <row r="35" spans="12:17" ht="22.5" customHeight="1" x14ac:dyDescent="0.15"/>
    <row r="36" spans="12:17" ht="22.5" customHeight="1" x14ac:dyDescent="0.15"/>
    <row r="38" spans="12:17" x14ac:dyDescent="0.15">
      <c r="L38" s="1" t="s">
        <v>126</v>
      </c>
      <c r="M38" s="1" t="s">
        <v>8</v>
      </c>
    </row>
    <row r="39" spans="12:17" x14ac:dyDescent="0.15">
      <c r="L39" s="1" t="s">
        <v>127</v>
      </c>
      <c r="M39" s="1" t="s">
        <v>9</v>
      </c>
    </row>
    <row r="40" spans="12:17" x14ac:dyDescent="0.15">
      <c r="L40" s="1" t="s">
        <v>128</v>
      </c>
      <c r="M40" s="1" t="s">
        <v>10</v>
      </c>
    </row>
    <row r="41" spans="12:17" x14ac:dyDescent="0.15">
      <c r="L41" s="1" t="s">
        <v>129</v>
      </c>
      <c r="M41" s="1" t="s">
        <v>11</v>
      </c>
      <c r="N41" s="1" t="s">
        <v>105</v>
      </c>
      <c r="O41" s="1" t="s">
        <v>62</v>
      </c>
      <c r="P41" s="1" t="s">
        <v>74</v>
      </c>
      <c r="Q41" s="1" t="s">
        <v>208</v>
      </c>
    </row>
    <row r="42" spans="12:17" x14ac:dyDescent="0.15">
      <c r="L42" s="1" t="s">
        <v>130</v>
      </c>
      <c r="M42" s="1" t="s">
        <v>12</v>
      </c>
      <c r="N42" s="1" t="s">
        <v>106</v>
      </c>
      <c r="O42" s="1" t="s">
        <v>63</v>
      </c>
      <c r="P42" s="1" t="s">
        <v>75</v>
      </c>
      <c r="Q42" s="1" t="s">
        <v>209</v>
      </c>
    </row>
    <row r="43" spans="12:17" x14ac:dyDescent="0.15">
      <c r="L43" s="1" t="s">
        <v>131</v>
      </c>
      <c r="M43" s="1" t="s">
        <v>13</v>
      </c>
      <c r="N43" s="1" t="s">
        <v>107</v>
      </c>
      <c r="O43" s="1" t="s">
        <v>64</v>
      </c>
      <c r="P43" s="1" t="s">
        <v>76</v>
      </c>
      <c r="Q43" s="1" t="s">
        <v>210</v>
      </c>
    </row>
    <row r="44" spans="12:17" x14ac:dyDescent="0.15">
      <c r="L44" s="1" t="s">
        <v>132</v>
      </c>
      <c r="M44" s="1" t="s">
        <v>14</v>
      </c>
      <c r="N44" s="1" t="s">
        <v>108</v>
      </c>
      <c r="O44" s="1" t="s">
        <v>65</v>
      </c>
      <c r="P44" s="1" t="s">
        <v>77</v>
      </c>
    </row>
    <row r="45" spans="12:17" x14ac:dyDescent="0.15">
      <c r="L45" s="1" t="s">
        <v>133</v>
      </c>
      <c r="M45" s="1" t="s">
        <v>15</v>
      </c>
      <c r="N45" s="1" t="s">
        <v>109</v>
      </c>
      <c r="O45" s="1" t="s">
        <v>66</v>
      </c>
      <c r="P45" s="1" t="s">
        <v>78</v>
      </c>
    </row>
    <row r="46" spans="12:17" x14ac:dyDescent="0.15">
      <c r="L46" s="1" t="s">
        <v>134</v>
      </c>
      <c r="M46" s="1" t="s">
        <v>16</v>
      </c>
      <c r="N46" s="1" t="s">
        <v>110</v>
      </c>
      <c r="O46" s="1" t="s">
        <v>67</v>
      </c>
      <c r="P46" s="1" t="s">
        <v>79</v>
      </c>
    </row>
    <row r="47" spans="12:17" x14ac:dyDescent="0.15">
      <c r="L47" s="1" t="s">
        <v>135</v>
      </c>
      <c r="M47" s="1" t="s">
        <v>17</v>
      </c>
      <c r="N47" s="1" t="s">
        <v>111</v>
      </c>
      <c r="O47" s="1" t="s">
        <v>68</v>
      </c>
      <c r="P47" s="1" t="s">
        <v>80</v>
      </c>
    </row>
    <row r="48" spans="12:17" x14ac:dyDescent="0.15">
      <c r="L48" s="1" t="s">
        <v>136</v>
      </c>
      <c r="M48" s="1" t="s">
        <v>18</v>
      </c>
      <c r="N48" s="1" t="s">
        <v>112</v>
      </c>
      <c r="O48" s="1" t="s">
        <v>69</v>
      </c>
      <c r="P48" s="1" t="s">
        <v>81</v>
      </c>
    </row>
    <row r="49" spans="12:16" x14ac:dyDescent="0.15">
      <c r="L49" s="1" t="s">
        <v>137</v>
      </c>
      <c r="M49" s="1" t="s">
        <v>19</v>
      </c>
      <c r="N49" s="1" t="s">
        <v>113</v>
      </c>
      <c r="O49" s="1" t="s">
        <v>70</v>
      </c>
      <c r="P49" s="1" t="s">
        <v>82</v>
      </c>
    </row>
    <row r="50" spans="12:16" x14ac:dyDescent="0.15">
      <c r="L50" s="1" t="s">
        <v>138</v>
      </c>
      <c r="M50" s="1" t="s">
        <v>20</v>
      </c>
      <c r="N50" s="1" t="s">
        <v>114</v>
      </c>
      <c r="O50" s="1" t="s">
        <v>71</v>
      </c>
      <c r="P50" s="1" t="s">
        <v>83</v>
      </c>
    </row>
    <row r="51" spans="12:16" x14ac:dyDescent="0.15">
      <c r="L51" s="1" t="s">
        <v>139</v>
      </c>
      <c r="M51" s="1" t="s">
        <v>21</v>
      </c>
      <c r="N51" s="1" t="s">
        <v>193</v>
      </c>
      <c r="O51" s="1" t="s">
        <v>72</v>
      </c>
      <c r="P51" s="1" t="s">
        <v>84</v>
      </c>
    </row>
    <row r="52" spans="12:16" x14ac:dyDescent="0.15">
      <c r="L52" s="1" t="s">
        <v>140</v>
      </c>
      <c r="M52" s="1" t="s">
        <v>22</v>
      </c>
      <c r="N52" s="1" t="s">
        <v>194</v>
      </c>
      <c r="O52" s="1" t="s">
        <v>73</v>
      </c>
      <c r="P52" s="1" t="s">
        <v>85</v>
      </c>
    </row>
    <row r="53" spans="12:16" x14ac:dyDescent="0.15">
      <c r="L53" s="1" t="s">
        <v>141</v>
      </c>
      <c r="M53" s="1" t="s">
        <v>23</v>
      </c>
      <c r="N53" s="1" t="s">
        <v>195</v>
      </c>
      <c r="P53" s="1" t="s">
        <v>86</v>
      </c>
    </row>
    <row r="54" spans="12:16" x14ac:dyDescent="0.15">
      <c r="L54" s="1" t="s">
        <v>142</v>
      </c>
      <c r="M54" s="1" t="s">
        <v>24</v>
      </c>
      <c r="P54" s="1" t="s">
        <v>87</v>
      </c>
    </row>
    <row r="55" spans="12:16" x14ac:dyDescent="0.15">
      <c r="L55" s="1" t="s">
        <v>143</v>
      </c>
      <c r="M55" s="1" t="s">
        <v>25</v>
      </c>
      <c r="P55" s="1" t="s">
        <v>88</v>
      </c>
    </row>
    <row r="56" spans="12:16" x14ac:dyDescent="0.15">
      <c r="L56" s="1" t="s">
        <v>144</v>
      </c>
      <c r="M56" s="1" t="s">
        <v>26</v>
      </c>
      <c r="P56" s="1" t="s">
        <v>89</v>
      </c>
    </row>
    <row r="57" spans="12:16" x14ac:dyDescent="0.15">
      <c r="L57" s="1" t="s">
        <v>145</v>
      </c>
      <c r="M57" s="1" t="s">
        <v>27</v>
      </c>
      <c r="P57" s="1" t="s">
        <v>90</v>
      </c>
    </row>
    <row r="58" spans="12:16" x14ac:dyDescent="0.15">
      <c r="L58" s="1" t="s">
        <v>146</v>
      </c>
      <c r="M58" s="1" t="s">
        <v>28</v>
      </c>
      <c r="P58" s="1" t="s">
        <v>91</v>
      </c>
    </row>
    <row r="59" spans="12:16" x14ac:dyDescent="0.15">
      <c r="L59" s="1" t="s">
        <v>147</v>
      </c>
      <c r="M59" s="1" t="s">
        <v>29</v>
      </c>
      <c r="P59" s="1" t="s">
        <v>92</v>
      </c>
    </row>
    <row r="60" spans="12:16" x14ac:dyDescent="0.15">
      <c r="L60" s="1" t="s">
        <v>148</v>
      </c>
      <c r="M60" s="1" t="s">
        <v>30</v>
      </c>
      <c r="P60" s="1" t="s">
        <v>93</v>
      </c>
    </row>
    <row r="61" spans="12:16" x14ac:dyDescent="0.15">
      <c r="L61" s="1" t="s">
        <v>149</v>
      </c>
      <c r="M61" s="1" t="s">
        <v>31</v>
      </c>
      <c r="P61" s="1" t="s">
        <v>94</v>
      </c>
    </row>
    <row r="62" spans="12:16" x14ac:dyDescent="0.15">
      <c r="L62" s="1" t="s">
        <v>150</v>
      </c>
      <c r="M62" s="1" t="s">
        <v>32</v>
      </c>
      <c r="P62" s="1" t="s">
        <v>95</v>
      </c>
    </row>
    <row r="63" spans="12:16" x14ac:dyDescent="0.15">
      <c r="L63" s="1" t="s">
        <v>151</v>
      </c>
      <c r="M63" s="1" t="s">
        <v>33</v>
      </c>
      <c r="P63" s="1" t="s">
        <v>96</v>
      </c>
    </row>
    <row r="64" spans="12:16" x14ac:dyDescent="0.15">
      <c r="L64" s="1" t="s">
        <v>152</v>
      </c>
      <c r="M64" s="1" t="s">
        <v>34</v>
      </c>
      <c r="P64" s="1" t="s">
        <v>97</v>
      </c>
    </row>
    <row r="65" spans="12:16" x14ac:dyDescent="0.15">
      <c r="L65" s="1" t="s">
        <v>153</v>
      </c>
      <c r="M65" s="1" t="s">
        <v>35</v>
      </c>
      <c r="P65" s="1" t="s">
        <v>98</v>
      </c>
    </row>
    <row r="66" spans="12:16" x14ac:dyDescent="0.15">
      <c r="L66" s="1" t="s">
        <v>154</v>
      </c>
      <c r="M66" s="1" t="s">
        <v>36</v>
      </c>
      <c r="P66" s="1" t="s">
        <v>99</v>
      </c>
    </row>
    <row r="67" spans="12:16" x14ac:dyDescent="0.15">
      <c r="L67" s="1" t="s">
        <v>155</v>
      </c>
      <c r="M67" s="1" t="s">
        <v>37</v>
      </c>
      <c r="P67" s="1" t="s">
        <v>100</v>
      </c>
    </row>
    <row r="68" spans="12:16" x14ac:dyDescent="0.15">
      <c r="L68" s="1" t="s">
        <v>156</v>
      </c>
      <c r="M68" s="1" t="s">
        <v>38</v>
      </c>
      <c r="P68" s="1" t="s">
        <v>101</v>
      </c>
    </row>
    <row r="69" spans="12:16" x14ac:dyDescent="0.15">
      <c r="L69" s="1" t="s">
        <v>157</v>
      </c>
      <c r="M69" s="1" t="s">
        <v>39</v>
      </c>
      <c r="P69" s="1" t="s">
        <v>102</v>
      </c>
    </row>
    <row r="70" spans="12:16" x14ac:dyDescent="0.15">
      <c r="L70" s="1" t="s">
        <v>158</v>
      </c>
      <c r="M70" s="1" t="s">
        <v>40</v>
      </c>
      <c r="P70" s="1" t="s">
        <v>103</v>
      </c>
    </row>
    <row r="71" spans="12:16" x14ac:dyDescent="0.15">
      <c r="L71" s="1" t="s">
        <v>159</v>
      </c>
      <c r="M71" s="1" t="s">
        <v>41</v>
      </c>
      <c r="P71" s="1" t="s">
        <v>104</v>
      </c>
    </row>
    <row r="72" spans="12:16" x14ac:dyDescent="0.15">
      <c r="L72" s="1" t="s">
        <v>160</v>
      </c>
      <c r="M72" s="1" t="s">
        <v>42</v>
      </c>
    </row>
    <row r="73" spans="12:16" x14ac:dyDescent="0.15">
      <c r="L73" s="1" t="s">
        <v>161</v>
      </c>
      <c r="M73" s="1" t="s">
        <v>43</v>
      </c>
    </row>
    <row r="74" spans="12:16" x14ac:dyDescent="0.15">
      <c r="L74" s="1" t="s">
        <v>162</v>
      </c>
      <c r="M74" s="1" t="s">
        <v>44</v>
      </c>
    </row>
    <row r="75" spans="12:16" x14ac:dyDescent="0.15">
      <c r="L75" s="1" t="s">
        <v>163</v>
      </c>
      <c r="M75" s="1" t="s">
        <v>45</v>
      </c>
    </row>
    <row r="76" spans="12:16" x14ac:dyDescent="0.15">
      <c r="L76" s="1" t="s">
        <v>164</v>
      </c>
      <c r="M76" s="1" t="s">
        <v>46</v>
      </c>
    </row>
    <row r="77" spans="12:16" x14ac:dyDescent="0.15">
      <c r="L77" s="1" t="s">
        <v>165</v>
      </c>
      <c r="M77" s="1" t="s">
        <v>47</v>
      </c>
    </row>
    <row r="78" spans="12:16" x14ac:dyDescent="0.15">
      <c r="L78" s="1" t="s">
        <v>166</v>
      </c>
      <c r="M78" s="1" t="s">
        <v>48</v>
      </c>
    </row>
    <row r="79" spans="12:16" x14ac:dyDescent="0.15">
      <c r="L79" s="1" t="s">
        <v>167</v>
      </c>
      <c r="M79" s="1" t="s">
        <v>49</v>
      </c>
    </row>
    <row r="80" spans="12:16" x14ac:dyDescent="0.15">
      <c r="L80" s="1" t="s">
        <v>168</v>
      </c>
      <c r="M80" s="1" t="s">
        <v>50</v>
      </c>
    </row>
    <row r="81" spans="12:13" x14ac:dyDescent="0.15">
      <c r="L81" s="1" t="s">
        <v>169</v>
      </c>
      <c r="M81" s="1" t="s">
        <v>51</v>
      </c>
    </row>
    <row r="82" spans="12:13" x14ac:dyDescent="0.15">
      <c r="L82" s="1" t="s">
        <v>170</v>
      </c>
      <c r="M82" s="1" t="s">
        <v>52</v>
      </c>
    </row>
    <row r="83" spans="12:13" x14ac:dyDescent="0.15">
      <c r="L83" s="1" t="s">
        <v>171</v>
      </c>
      <c r="M83" s="1" t="s">
        <v>53</v>
      </c>
    </row>
    <row r="84" spans="12:13" x14ac:dyDescent="0.15">
      <c r="L84" s="1" t="s">
        <v>172</v>
      </c>
      <c r="M84" s="1" t="s">
        <v>54</v>
      </c>
    </row>
  </sheetData>
  <mergeCells count="28">
    <mergeCell ref="E28:I28"/>
    <mergeCell ref="B23:D23"/>
    <mergeCell ref="C24:D24"/>
    <mergeCell ref="C25:I25"/>
    <mergeCell ref="C26:E26"/>
    <mergeCell ref="A3:I3"/>
    <mergeCell ref="A21:I21"/>
    <mergeCell ref="A1:E1"/>
    <mergeCell ref="A6:A7"/>
    <mergeCell ref="B6:B7"/>
    <mergeCell ref="C6:C7"/>
    <mergeCell ref="A5:I5"/>
    <mergeCell ref="A20:I20"/>
    <mergeCell ref="F14:I14"/>
    <mergeCell ref="F16:F18"/>
    <mergeCell ref="G16:I18"/>
    <mergeCell ref="B18:C18"/>
    <mergeCell ref="D8:E8"/>
    <mergeCell ref="D7:E7"/>
    <mergeCell ref="H15:I15"/>
    <mergeCell ref="D9:E9"/>
    <mergeCell ref="I6:I7"/>
    <mergeCell ref="D10:E10"/>
    <mergeCell ref="D11:E11"/>
    <mergeCell ref="D12:E12"/>
    <mergeCell ref="H6:H7"/>
    <mergeCell ref="D6:E6"/>
    <mergeCell ref="F6:F7"/>
  </mergeCells>
  <phoneticPr fontId="1"/>
  <dataValidations count="8">
    <dataValidation type="list" allowBlank="1" showInputMessage="1" showErrorMessage="1" sqref="B8:B12" xr:uid="{00000000-0002-0000-0100-000000000000}">
      <formula1>$Q$41:$Q$43</formula1>
    </dataValidation>
    <dataValidation type="list" allowBlank="1" showInputMessage="1" showErrorMessage="1" sqref="F8:F12" xr:uid="{00000000-0002-0000-0100-000001000000}">
      <formula1>"男,女"</formula1>
    </dataValidation>
    <dataValidation type="list" allowBlank="1" showInputMessage="1" showErrorMessage="1" sqref="G8:G12" xr:uid="{00000000-0002-0000-0100-000002000000}">
      <formula1>"○,×"</formula1>
    </dataValidation>
    <dataValidation type="list" allowBlank="1" showInputMessage="1" showErrorMessage="1" sqref="G13" xr:uid="{00000000-0002-0000-0100-000005000000}">
      <formula1>$N$38:$N$39</formula1>
    </dataValidation>
    <dataValidation type="list" allowBlank="1" showInputMessage="1" showErrorMessage="1" sqref="F13" xr:uid="{00000000-0002-0000-0100-000006000000}">
      <formula1>$O$38:$O$39</formula1>
    </dataValidation>
    <dataValidation type="list" allowBlank="1" showInputMessage="1" showErrorMessage="1" sqref="C13" xr:uid="{00000000-0002-0000-0100-000008000000}">
      <formula1>$M$38:$M$84</formula1>
    </dataValidation>
    <dataValidation type="list" allowBlank="1" showInputMessage="1" showErrorMessage="1" sqref="C8:C12" xr:uid="{00000000-0002-0000-0100-00000A000000}">
      <formula1>都道府県①</formula1>
    </dataValidation>
    <dataValidation type="list" allowBlank="1" showInputMessage="1" showErrorMessage="1" sqref="C28" xr:uid="{487F9410-622A-43F7-BD42-4B1991CEC86F}">
      <formula1>"不要,必要"</formula1>
    </dataValidation>
  </dataValidations>
  <printOptions horizontalCentered="1" verticalCentered="1"/>
  <pageMargins left="0.70866141732283472" right="0.70866141732283472" top="0.55118110236220474" bottom="0.55118110236220474" header="0.31496062992125984" footer="0.31496062992125984"/>
  <pageSetup paperSize="9" scale="93"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91"/>
  <sheetViews>
    <sheetView zoomScale="90" zoomScaleNormal="90" workbookViewId="0">
      <selection activeCell="Q98" sqref="Q98"/>
    </sheetView>
  </sheetViews>
  <sheetFormatPr defaultRowHeight="14.25" x14ac:dyDescent="0.15"/>
  <cols>
    <col min="1" max="1" width="4.375" style="14" customWidth="1"/>
    <col min="2" max="3" width="9" style="14"/>
    <col min="4" max="5" width="15" style="14" customWidth="1"/>
    <col min="6" max="7" width="6.25" style="14" customWidth="1"/>
    <col min="8" max="9" width="11.25" style="1" customWidth="1"/>
    <col min="10" max="21" width="9" style="1" customWidth="1"/>
    <col min="22" max="16384" width="9" style="1"/>
  </cols>
  <sheetData>
    <row r="1" spans="1:10" ht="22.5" customHeight="1" x14ac:dyDescent="0.15">
      <c r="A1" s="106" t="s">
        <v>190</v>
      </c>
      <c r="B1" s="106"/>
      <c r="C1" s="106"/>
      <c r="D1" s="106"/>
      <c r="E1" s="106"/>
      <c r="F1" s="1"/>
      <c r="G1" s="1"/>
      <c r="I1" s="7" t="s">
        <v>0</v>
      </c>
    </row>
    <row r="2" spans="1:10" ht="22.5" customHeight="1" thickBot="1" x14ac:dyDescent="0.2">
      <c r="A2" s="107" t="s">
        <v>185</v>
      </c>
      <c r="B2" s="107"/>
      <c r="C2" s="107"/>
      <c r="D2" s="107"/>
      <c r="E2" s="107"/>
      <c r="F2" s="107"/>
      <c r="G2" s="107"/>
      <c r="H2" s="107"/>
      <c r="I2" s="107"/>
    </row>
    <row r="3" spans="1:10" ht="22.5" customHeight="1" x14ac:dyDescent="0.15">
      <c r="A3" s="108" t="s">
        <v>0</v>
      </c>
      <c r="B3" s="110" t="s">
        <v>1</v>
      </c>
      <c r="C3" s="112" t="s">
        <v>2</v>
      </c>
      <c r="D3" s="110" t="s">
        <v>3</v>
      </c>
      <c r="E3" s="110"/>
      <c r="F3" s="112" t="s">
        <v>4</v>
      </c>
      <c r="G3" s="15" t="s">
        <v>120</v>
      </c>
      <c r="H3" s="114" t="s">
        <v>60</v>
      </c>
      <c r="I3" s="115"/>
      <c r="J3" s="14"/>
    </row>
    <row r="4" spans="1:10" ht="22.5" customHeight="1" thickBot="1" x14ac:dyDescent="0.2">
      <c r="A4" s="109"/>
      <c r="B4" s="111"/>
      <c r="C4" s="113"/>
      <c r="D4" s="13" t="s">
        <v>58</v>
      </c>
      <c r="E4" s="13" t="s">
        <v>59</v>
      </c>
      <c r="F4" s="113"/>
      <c r="G4" s="16" t="s">
        <v>121</v>
      </c>
      <c r="H4" s="111"/>
      <c r="I4" s="116"/>
    </row>
    <row r="5" spans="1:10" ht="26.25" customHeight="1" thickTop="1" x14ac:dyDescent="0.15">
      <c r="A5" s="21">
        <v>1</v>
      </c>
      <c r="B5" s="22" t="s">
        <v>124</v>
      </c>
      <c r="C5" s="23" t="s">
        <v>33</v>
      </c>
      <c r="D5" s="24" t="s">
        <v>187</v>
      </c>
      <c r="E5" s="24" t="s">
        <v>188</v>
      </c>
      <c r="F5" s="25" t="s">
        <v>189</v>
      </c>
      <c r="G5" s="26" t="s">
        <v>55</v>
      </c>
      <c r="H5" s="27"/>
      <c r="I5" s="28"/>
    </row>
    <row r="6" spans="1:10" ht="26.25" customHeight="1" x14ac:dyDescent="0.15">
      <c r="A6" s="29">
        <v>2</v>
      </c>
      <c r="B6" s="30" t="s">
        <v>173</v>
      </c>
      <c r="C6" s="23" t="s">
        <v>33</v>
      </c>
      <c r="D6" s="31" t="s">
        <v>175</v>
      </c>
      <c r="E6" s="31" t="s">
        <v>176</v>
      </c>
      <c r="F6" s="25" t="s">
        <v>174</v>
      </c>
      <c r="G6" s="26" t="s">
        <v>55</v>
      </c>
      <c r="H6" s="32"/>
      <c r="I6" s="33"/>
    </row>
    <row r="7" spans="1:10" ht="26.25" customHeight="1" x14ac:dyDescent="0.15">
      <c r="A7" s="29">
        <v>3</v>
      </c>
      <c r="B7" s="30" t="s">
        <v>173</v>
      </c>
      <c r="C7" s="23" t="s">
        <v>177</v>
      </c>
      <c r="D7" s="31" t="s">
        <v>178</v>
      </c>
      <c r="E7" s="31" t="s">
        <v>179</v>
      </c>
      <c r="F7" s="25" t="s">
        <v>174</v>
      </c>
      <c r="G7" s="26" t="s">
        <v>55</v>
      </c>
      <c r="H7" s="32" t="s">
        <v>180</v>
      </c>
      <c r="I7" s="33" t="s">
        <v>181</v>
      </c>
    </row>
    <row r="8" spans="1:10" ht="26.25" customHeight="1" x14ac:dyDescent="0.15">
      <c r="A8" s="29">
        <v>4</v>
      </c>
      <c r="B8" s="30"/>
      <c r="C8" s="23"/>
      <c r="D8" s="31"/>
      <c r="E8" s="31"/>
      <c r="F8" s="25"/>
      <c r="G8" s="26"/>
      <c r="H8" s="32"/>
      <c r="I8" s="33"/>
    </row>
    <row r="9" spans="1:10" ht="26.25" customHeight="1" x14ac:dyDescent="0.15">
      <c r="A9" s="29">
        <v>5</v>
      </c>
      <c r="B9" s="30"/>
      <c r="C9" s="23"/>
      <c r="D9" s="31"/>
      <c r="E9" s="31"/>
      <c r="F9" s="25"/>
      <c r="G9" s="26"/>
      <c r="H9" s="32"/>
      <c r="I9" s="33"/>
    </row>
    <row r="10" spans="1:10" ht="26.25" customHeight="1" x14ac:dyDescent="0.15">
      <c r="A10" s="29">
        <v>6</v>
      </c>
      <c r="B10" s="30"/>
      <c r="C10" s="23"/>
      <c r="D10" s="31"/>
      <c r="E10" s="31"/>
      <c r="F10" s="25"/>
      <c r="G10" s="26"/>
      <c r="H10" s="32"/>
      <c r="I10" s="33"/>
    </row>
    <row r="11" spans="1:10" ht="26.25" customHeight="1" x14ac:dyDescent="0.15">
      <c r="A11" s="29">
        <v>7</v>
      </c>
      <c r="B11" s="30"/>
      <c r="C11" s="23"/>
      <c r="D11" s="31"/>
      <c r="E11" s="31"/>
      <c r="F11" s="25"/>
      <c r="G11" s="26"/>
      <c r="H11" s="32"/>
      <c r="I11" s="33"/>
    </row>
    <row r="12" spans="1:10" ht="26.25" customHeight="1" x14ac:dyDescent="0.15">
      <c r="A12" s="29">
        <v>8</v>
      </c>
      <c r="B12" s="30"/>
      <c r="C12" s="23"/>
      <c r="D12" s="31"/>
      <c r="E12" s="31"/>
      <c r="F12" s="25"/>
      <c r="G12" s="26"/>
      <c r="H12" s="32"/>
      <c r="I12" s="33"/>
    </row>
    <row r="13" spans="1:10" ht="26.25" customHeight="1" x14ac:dyDescent="0.15">
      <c r="A13" s="29">
        <v>9</v>
      </c>
      <c r="B13" s="30"/>
      <c r="C13" s="23"/>
      <c r="D13" s="31"/>
      <c r="E13" s="31"/>
      <c r="F13" s="25"/>
      <c r="G13" s="26"/>
      <c r="H13" s="32"/>
      <c r="I13" s="33"/>
    </row>
    <row r="14" spans="1:10" ht="26.25" customHeight="1" x14ac:dyDescent="0.15">
      <c r="A14" s="29">
        <v>10</v>
      </c>
      <c r="B14" s="30"/>
      <c r="C14" s="23"/>
      <c r="D14" s="31"/>
      <c r="E14" s="31"/>
      <c r="F14" s="25"/>
      <c r="G14" s="26"/>
      <c r="H14" s="32"/>
      <c r="I14" s="33"/>
    </row>
    <row r="15" spans="1:10" ht="26.25" customHeight="1" x14ac:dyDescent="0.15">
      <c r="A15" s="29">
        <v>11</v>
      </c>
      <c r="B15" s="30"/>
      <c r="C15" s="23"/>
      <c r="D15" s="31"/>
      <c r="E15" s="31"/>
      <c r="F15" s="25"/>
      <c r="G15" s="26"/>
      <c r="H15" s="32"/>
      <c r="I15" s="33"/>
    </row>
    <row r="16" spans="1:10" ht="26.25" customHeight="1" x14ac:dyDescent="0.15">
      <c r="A16" s="29">
        <v>12</v>
      </c>
      <c r="B16" s="30"/>
      <c r="C16" s="23"/>
      <c r="D16" s="31"/>
      <c r="E16" s="31"/>
      <c r="F16" s="25"/>
      <c r="G16" s="26"/>
      <c r="H16" s="32"/>
      <c r="I16" s="33"/>
    </row>
    <row r="17" spans="1:9" ht="26.25" customHeight="1" x14ac:dyDescent="0.15">
      <c r="A17" s="29">
        <v>13</v>
      </c>
      <c r="B17" s="30"/>
      <c r="C17" s="23"/>
      <c r="D17" s="31"/>
      <c r="E17" s="31"/>
      <c r="F17" s="25"/>
      <c r="G17" s="26"/>
      <c r="H17" s="32"/>
      <c r="I17" s="33"/>
    </row>
    <row r="18" spans="1:9" ht="26.25" customHeight="1" x14ac:dyDescent="0.15">
      <c r="A18" s="29">
        <v>14</v>
      </c>
      <c r="B18" s="30"/>
      <c r="C18" s="23"/>
      <c r="D18" s="31"/>
      <c r="E18" s="31"/>
      <c r="F18" s="25"/>
      <c r="G18" s="26"/>
      <c r="H18" s="32"/>
      <c r="I18" s="33"/>
    </row>
    <row r="19" spans="1:9" ht="26.25" customHeight="1" x14ac:dyDescent="0.15">
      <c r="A19" s="29">
        <v>15</v>
      </c>
      <c r="B19" s="30"/>
      <c r="C19" s="23"/>
      <c r="D19" s="31"/>
      <c r="E19" s="31"/>
      <c r="F19" s="25"/>
      <c r="G19" s="26"/>
      <c r="H19" s="32"/>
      <c r="I19" s="33"/>
    </row>
    <row r="20" spans="1:9" ht="7.5" customHeight="1" thickBot="1" x14ac:dyDescent="0.2">
      <c r="A20" s="34"/>
      <c r="B20" s="35"/>
      <c r="C20" s="34"/>
      <c r="D20" s="36"/>
      <c r="E20" s="36"/>
      <c r="F20" s="34"/>
      <c r="G20" s="36"/>
      <c r="H20" s="37"/>
      <c r="I20" s="37"/>
    </row>
    <row r="21" spans="1:9" ht="22.5" customHeight="1" x14ac:dyDescent="0.15">
      <c r="A21" s="36"/>
      <c r="B21" s="38" t="s">
        <v>1</v>
      </c>
      <c r="C21" s="39" t="s">
        <v>56</v>
      </c>
      <c r="D21" s="40" t="s">
        <v>116</v>
      </c>
      <c r="E21" s="41" t="s">
        <v>115</v>
      </c>
      <c r="F21" s="86" t="s">
        <v>118</v>
      </c>
      <c r="G21" s="87"/>
      <c r="H21" s="87"/>
      <c r="I21" s="88"/>
    </row>
    <row r="22" spans="1:9" ht="22.5" customHeight="1" x14ac:dyDescent="0.15">
      <c r="A22" s="36"/>
      <c r="B22" s="42" t="s">
        <v>125</v>
      </c>
      <c r="C22" s="43">
        <f>COUNTIFS(B5:B19,"特A")</f>
        <v>1</v>
      </c>
      <c r="D22" s="44">
        <f>3000*C22</f>
        <v>3000</v>
      </c>
      <c r="E22" s="45"/>
      <c r="F22" s="89">
        <f>COUNTIFS(G5:G19,"○")</f>
        <v>3</v>
      </c>
      <c r="G22" s="91" t="s">
        <v>117</v>
      </c>
      <c r="H22" s="93">
        <f>2000*F22</f>
        <v>6000</v>
      </c>
      <c r="I22" s="94"/>
    </row>
    <row r="23" spans="1:9" ht="22.5" customHeight="1" thickBot="1" x14ac:dyDescent="0.2">
      <c r="A23" s="36"/>
      <c r="B23" s="46" t="s">
        <v>5</v>
      </c>
      <c r="C23" s="43">
        <f>COUNTIFS(B5:B19,"A")</f>
        <v>0</v>
      </c>
      <c r="D23" s="44">
        <f>3000*C23</f>
        <v>0</v>
      </c>
      <c r="E23" s="47">
        <f>C23*10000</f>
        <v>0</v>
      </c>
      <c r="F23" s="90"/>
      <c r="G23" s="92"/>
      <c r="H23" s="95"/>
      <c r="I23" s="96"/>
    </row>
    <row r="24" spans="1:9" ht="22.5" customHeight="1" x14ac:dyDescent="0.15">
      <c r="A24" s="36"/>
      <c r="B24" s="46" t="s">
        <v>6</v>
      </c>
      <c r="C24" s="43">
        <f>COUNTIFS(B5:B19,"B")</f>
        <v>2</v>
      </c>
      <c r="D24" s="48">
        <f>3000*C24</f>
        <v>6000</v>
      </c>
      <c r="E24" s="49">
        <f>C24*5000</f>
        <v>10000</v>
      </c>
      <c r="F24" s="97" t="s">
        <v>119</v>
      </c>
      <c r="G24" s="100">
        <f>D26+E26+H22</f>
        <v>25000</v>
      </c>
      <c r="H24" s="100"/>
      <c r="I24" s="101"/>
    </row>
    <row r="25" spans="1:9" ht="22.5" customHeight="1" x14ac:dyDescent="0.15">
      <c r="A25" s="36"/>
      <c r="B25" s="46" t="s">
        <v>7</v>
      </c>
      <c r="C25" s="43">
        <f>COUNTIFS(B5:B19,"C")</f>
        <v>0</v>
      </c>
      <c r="D25" s="48">
        <f>3000*C25</f>
        <v>0</v>
      </c>
      <c r="E25" s="49">
        <f>C25*0</f>
        <v>0</v>
      </c>
      <c r="F25" s="98"/>
      <c r="G25" s="102"/>
      <c r="H25" s="102"/>
      <c r="I25" s="103"/>
    </row>
    <row r="26" spans="1:9" ht="36" customHeight="1" thickBot="1" x14ac:dyDescent="0.2">
      <c r="A26" s="34"/>
      <c r="B26" s="79" t="s">
        <v>57</v>
      </c>
      <c r="C26" s="80"/>
      <c r="D26" s="50">
        <f>SUM(D22:D25)</f>
        <v>9000</v>
      </c>
      <c r="E26" s="51">
        <f>SUM(E23:E25)</f>
        <v>10000</v>
      </c>
      <c r="F26" s="99"/>
      <c r="G26" s="104"/>
      <c r="H26" s="104"/>
      <c r="I26" s="105"/>
    </row>
    <row r="27" spans="1:9" x14ac:dyDescent="0.15">
      <c r="A27" s="78" t="s">
        <v>191</v>
      </c>
      <c r="B27" s="78"/>
      <c r="C27" s="78"/>
      <c r="D27" s="78"/>
      <c r="E27" s="78"/>
      <c r="F27" s="78"/>
      <c r="G27" s="78"/>
      <c r="H27" s="78"/>
      <c r="I27" s="78"/>
    </row>
    <row r="28" spans="1:9" ht="22.5" customHeight="1" x14ac:dyDescent="0.15">
      <c r="A28" s="81" t="s">
        <v>186</v>
      </c>
      <c r="B28" s="81"/>
      <c r="C28" s="81"/>
      <c r="D28" s="81"/>
      <c r="E28" s="81"/>
      <c r="F28" s="81"/>
      <c r="G28" s="81"/>
      <c r="H28" s="81"/>
      <c r="I28" s="81"/>
    </row>
    <row r="29" spans="1:9" ht="18.75" customHeight="1" x14ac:dyDescent="0.15">
      <c r="A29" s="82" t="s">
        <v>123</v>
      </c>
      <c r="B29" s="82"/>
      <c r="C29" s="82"/>
      <c r="D29" s="82"/>
      <c r="E29" s="82"/>
      <c r="F29" s="82"/>
      <c r="G29" s="82"/>
      <c r="H29" s="82"/>
      <c r="I29" s="82"/>
    </row>
    <row r="30" spans="1:9" ht="22.5" customHeight="1" x14ac:dyDescent="0.15">
      <c r="A30" s="34"/>
      <c r="B30" s="83" t="s">
        <v>61</v>
      </c>
      <c r="C30" s="83"/>
      <c r="D30" s="84" t="s">
        <v>182</v>
      </c>
      <c r="E30" s="84"/>
      <c r="F30" s="78" t="s">
        <v>122</v>
      </c>
      <c r="G30" s="78"/>
      <c r="H30" s="85" t="s">
        <v>183</v>
      </c>
      <c r="I30" s="85"/>
    </row>
    <row r="31" spans="1:9" ht="22.5" customHeight="1" x14ac:dyDescent="0.15"/>
    <row r="33" spans="12:16" ht="22.5" customHeight="1" x14ac:dyDescent="0.15"/>
    <row r="34" spans="12:16" ht="22.5" customHeight="1" x14ac:dyDescent="0.15"/>
    <row r="35" spans="12:16" ht="22.5" customHeight="1" x14ac:dyDescent="0.15"/>
    <row r="36" spans="12:16" ht="22.5" customHeight="1" x14ac:dyDescent="0.15"/>
    <row r="37" spans="12:16" ht="22.5" customHeight="1" x14ac:dyDescent="0.15"/>
    <row r="38" spans="12:16" ht="22.5" customHeight="1" x14ac:dyDescent="0.15"/>
    <row r="39" spans="12:16" ht="22.5" customHeight="1" x14ac:dyDescent="0.15"/>
    <row r="40" spans="12:16" ht="22.5" customHeight="1" x14ac:dyDescent="0.15"/>
    <row r="41" spans="12:16" ht="22.5" customHeight="1" x14ac:dyDescent="0.15"/>
    <row r="42" spans="12:16" ht="22.5" customHeight="1" x14ac:dyDescent="0.15"/>
    <row r="43" spans="12:16" ht="22.5" customHeight="1" x14ac:dyDescent="0.15"/>
    <row r="45" spans="12:16" x14ac:dyDescent="0.15">
      <c r="L45" s="1" t="s">
        <v>126</v>
      </c>
      <c r="M45" s="1" t="s">
        <v>8</v>
      </c>
    </row>
    <row r="46" spans="12:16" x14ac:dyDescent="0.15">
      <c r="L46" s="1" t="s">
        <v>127</v>
      </c>
      <c r="M46" s="1" t="s">
        <v>9</v>
      </c>
    </row>
    <row r="47" spans="12:16" x14ac:dyDescent="0.15">
      <c r="L47" s="1" t="s">
        <v>128</v>
      </c>
      <c r="M47" s="1" t="s">
        <v>10</v>
      </c>
    </row>
    <row r="48" spans="12:16" x14ac:dyDescent="0.15">
      <c r="L48" s="1" t="s">
        <v>129</v>
      </c>
      <c r="M48" s="1" t="s">
        <v>11</v>
      </c>
      <c r="N48" s="1" t="s">
        <v>105</v>
      </c>
      <c r="O48" s="1" t="s">
        <v>62</v>
      </c>
      <c r="P48" s="1" t="s">
        <v>74</v>
      </c>
    </row>
    <row r="49" spans="12:16" x14ac:dyDescent="0.15">
      <c r="L49" s="1" t="s">
        <v>130</v>
      </c>
      <c r="M49" s="1" t="s">
        <v>12</v>
      </c>
      <c r="N49" s="1" t="s">
        <v>106</v>
      </c>
      <c r="O49" s="1" t="s">
        <v>63</v>
      </c>
      <c r="P49" s="1" t="s">
        <v>75</v>
      </c>
    </row>
    <row r="50" spans="12:16" x14ac:dyDescent="0.15">
      <c r="L50" s="1" t="s">
        <v>131</v>
      </c>
      <c r="M50" s="1" t="s">
        <v>13</v>
      </c>
      <c r="N50" s="1" t="s">
        <v>107</v>
      </c>
      <c r="O50" s="1" t="s">
        <v>64</v>
      </c>
      <c r="P50" s="1" t="s">
        <v>76</v>
      </c>
    </row>
    <row r="51" spans="12:16" x14ac:dyDescent="0.15">
      <c r="L51" s="1" t="s">
        <v>132</v>
      </c>
      <c r="M51" s="1" t="s">
        <v>14</v>
      </c>
      <c r="N51" s="1" t="s">
        <v>108</v>
      </c>
      <c r="O51" s="1" t="s">
        <v>65</v>
      </c>
      <c r="P51" s="1" t="s">
        <v>77</v>
      </c>
    </row>
    <row r="52" spans="12:16" x14ac:dyDescent="0.15">
      <c r="L52" s="1" t="s">
        <v>133</v>
      </c>
      <c r="M52" s="1" t="s">
        <v>15</v>
      </c>
      <c r="N52" s="1" t="s">
        <v>109</v>
      </c>
      <c r="O52" s="1" t="s">
        <v>66</v>
      </c>
      <c r="P52" s="1" t="s">
        <v>78</v>
      </c>
    </row>
    <row r="53" spans="12:16" x14ac:dyDescent="0.15">
      <c r="L53" s="1" t="s">
        <v>134</v>
      </c>
      <c r="M53" s="1" t="s">
        <v>16</v>
      </c>
      <c r="N53" s="1" t="s">
        <v>110</v>
      </c>
      <c r="O53" s="1" t="s">
        <v>67</v>
      </c>
      <c r="P53" s="1" t="s">
        <v>79</v>
      </c>
    </row>
    <row r="54" spans="12:16" x14ac:dyDescent="0.15">
      <c r="L54" s="1" t="s">
        <v>135</v>
      </c>
      <c r="M54" s="1" t="s">
        <v>17</v>
      </c>
      <c r="N54" s="1" t="s">
        <v>111</v>
      </c>
      <c r="O54" s="1" t="s">
        <v>68</v>
      </c>
      <c r="P54" s="1" t="s">
        <v>80</v>
      </c>
    </row>
    <row r="55" spans="12:16" x14ac:dyDescent="0.15">
      <c r="L55" s="1" t="s">
        <v>136</v>
      </c>
      <c r="M55" s="1" t="s">
        <v>18</v>
      </c>
      <c r="N55" s="1" t="s">
        <v>112</v>
      </c>
      <c r="O55" s="1" t="s">
        <v>69</v>
      </c>
      <c r="P55" s="1" t="s">
        <v>81</v>
      </c>
    </row>
    <row r="56" spans="12:16" x14ac:dyDescent="0.15">
      <c r="L56" s="1" t="s">
        <v>137</v>
      </c>
      <c r="M56" s="1" t="s">
        <v>19</v>
      </c>
      <c r="N56" s="1" t="s">
        <v>113</v>
      </c>
      <c r="O56" s="1" t="s">
        <v>70</v>
      </c>
      <c r="P56" s="1" t="s">
        <v>82</v>
      </c>
    </row>
    <row r="57" spans="12:16" x14ac:dyDescent="0.15">
      <c r="L57" s="1" t="s">
        <v>138</v>
      </c>
      <c r="M57" s="1" t="s">
        <v>20</v>
      </c>
      <c r="N57" s="1" t="s">
        <v>114</v>
      </c>
      <c r="O57" s="1" t="s">
        <v>71</v>
      </c>
      <c r="P57" s="1" t="s">
        <v>83</v>
      </c>
    </row>
    <row r="58" spans="12:16" x14ac:dyDescent="0.15">
      <c r="L58" s="1" t="s">
        <v>139</v>
      </c>
      <c r="M58" s="1" t="s">
        <v>21</v>
      </c>
      <c r="O58" s="1" t="s">
        <v>72</v>
      </c>
      <c r="P58" s="1" t="s">
        <v>84</v>
      </c>
    </row>
    <row r="59" spans="12:16" x14ac:dyDescent="0.15">
      <c r="L59" s="1" t="s">
        <v>140</v>
      </c>
      <c r="M59" s="1" t="s">
        <v>22</v>
      </c>
      <c r="O59" s="1" t="s">
        <v>73</v>
      </c>
      <c r="P59" s="1" t="s">
        <v>85</v>
      </c>
    </row>
    <row r="60" spans="12:16" x14ac:dyDescent="0.15">
      <c r="L60" s="1" t="s">
        <v>141</v>
      </c>
      <c r="M60" s="1" t="s">
        <v>23</v>
      </c>
      <c r="P60" s="1" t="s">
        <v>86</v>
      </c>
    </row>
    <row r="61" spans="12:16" x14ac:dyDescent="0.15">
      <c r="L61" s="1" t="s">
        <v>142</v>
      </c>
      <c r="M61" s="1" t="s">
        <v>24</v>
      </c>
      <c r="P61" s="1" t="s">
        <v>87</v>
      </c>
    </row>
    <row r="62" spans="12:16" x14ac:dyDescent="0.15">
      <c r="L62" s="1" t="s">
        <v>143</v>
      </c>
      <c r="M62" s="1" t="s">
        <v>25</v>
      </c>
      <c r="P62" s="1" t="s">
        <v>88</v>
      </c>
    </row>
    <row r="63" spans="12:16" x14ac:dyDescent="0.15">
      <c r="L63" s="1" t="s">
        <v>144</v>
      </c>
      <c r="M63" s="1" t="s">
        <v>26</v>
      </c>
      <c r="P63" s="1" t="s">
        <v>89</v>
      </c>
    </row>
    <row r="64" spans="12:16" x14ac:dyDescent="0.15">
      <c r="L64" s="1" t="s">
        <v>145</v>
      </c>
      <c r="M64" s="1" t="s">
        <v>27</v>
      </c>
      <c r="P64" s="1" t="s">
        <v>90</v>
      </c>
    </row>
    <row r="65" spans="12:16" x14ac:dyDescent="0.15">
      <c r="L65" s="1" t="s">
        <v>146</v>
      </c>
      <c r="M65" s="1" t="s">
        <v>28</v>
      </c>
      <c r="P65" s="1" t="s">
        <v>91</v>
      </c>
    </row>
    <row r="66" spans="12:16" x14ac:dyDescent="0.15">
      <c r="L66" s="1" t="s">
        <v>147</v>
      </c>
      <c r="M66" s="1" t="s">
        <v>29</v>
      </c>
      <c r="P66" s="1" t="s">
        <v>92</v>
      </c>
    </row>
    <row r="67" spans="12:16" x14ac:dyDescent="0.15">
      <c r="L67" s="1" t="s">
        <v>148</v>
      </c>
      <c r="M67" s="1" t="s">
        <v>30</v>
      </c>
      <c r="P67" s="1" t="s">
        <v>93</v>
      </c>
    </row>
    <row r="68" spans="12:16" x14ac:dyDescent="0.15">
      <c r="L68" s="1" t="s">
        <v>149</v>
      </c>
      <c r="M68" s="1" t="s">
        <v>31</v>
      </c>
      <c r="P68" s="1" t="s">
        <v>94</v>
      </c>
    </row>
    <row r="69" spans="12:16" x14ac:dyDescent="0.15">
      <c r="L69" s="1" t="s">
        <v>150</v>
      </c>
      <c r="M69" s="1" t="s">
        <v>32</v>
      </c>
      <c r="P69" s="1" t="s">
        <v>95</v>
      </c>
    </row>
    <row r="70" spans="12:16" x14ac:dyDescent="0.15">
      <c r="L70" s="1" t="s">
        <v>151</v>
      </c>
      <c r="M70" s="1" t="s">
        <v>33</v>
      </c>
      <c r="P70" s="1" t="s">
        <v>96</v>
      </c>
    </row>
    <row r="71" spans="12:16" x14ac:dyDescent="0.15">
      <c r="L71" s="1" t="s">
        <v>152</v>
      </c>
      <c r="M71" s="1" t="s">
        <v>34</v>
      </c>
      <c r="P71" s="1" t="s">
        <v>97</v>
      </c>
    </row>
    <row r="72" spans="12:16" x14ac:dyDescent="0.15">
      <c r="L72" s="1" t="s">
        <v>153</v>
      </c>
      <c r="M72" s="1" t="s">
        <v>35</v>
      </c>
      <c r="P72" s="1" t="s">
        <v>98</v>
      </c>
    </row>
    <row r="73" spans="12:16" x14ac:dyDescent="0.15">
      <c r="L73" s="1" t="s">
        <v>154</v>
      </c>
      <c r="M73" s="1" t="s">
        <v>36</v>
      </c>
      <c r="P73" s="1" t="s">
        <v>99</v>
      </c>
    </row>
    <row r="74" spans="12:16" x14ac:dyDescent="0.15">
      <c r="L74" s="1" t="s">
        <v>155</v>
      </c>
      <c r="M74" s="1" t="s">
        <v>37</v>
      </c>
      <c r="P74" s="1" t="s">
        <v>100</v>
      </c>
    </row>
    <row r="75" spans="12:16" x14ac:dyDescent="0.15">
      <c r="L75" s="1" t="s">
        <v>156</v>
      </c>
      <c r="M75" s="1" t="s">
        <v>38</v>
      </c>
      <c r="P75" s="1" t="s">
        <v>101</v>
      </c>
    </row>
    <row r="76" spans="12:16" x14ac:dyDescent="0.15">
      <c r="L76" s="1" t="s">
        <v>157</v>
      </c>
      <c r="M76" s="1" t="s">
        <v>39</v>
      </c>
      <c r="P76" s="1" t="s">
        <v>102</v>
      </c>
    </row>
    <row r="77" spans="12:16" x14ac:dyDescent="0.15">
      <c r="L77" s="1" t="s">
        <v>158</v>
      </c>
      <c r="M77" s="1" t="s">
        <v>40</v>
      </c>
      <c r="P77" s="1" t="s">
        <v>103</v>
      </c>
    </row>
    <row r="78" spans="12:16" x14ac:dyDescent="0.15">
      <c r="L78" s="1" t="s">
        <v>159</v>
      </c>
      <c r="M78" s="1" t="s">
        <v>41</v>
      </c>
      <c r="P78" s="1" t="s">
        <v>104</v>
      </c>
    </row>
    <row r="79" spans="12:16" x14ac:dyDescent="0.15">
      <c r="L79" s="1" t="s">
        <v>160</v>
      </c>
      <c r="M79" s="1" t="s">
        <v>42</v>
      </c>
    </row>
    <row r="80" spans="12:16" x14ac:dyDescent="0.15">
      <c r="L80" s="1" t="s">
        <v>161</v>
      </c>
      <c r="M80" s="1" t="s">
        <v>43</v>
      </c>
    </row>
    <row r="81" spans="12:13" x14ac:dyDescent="0.15">
      <c r="L81" s="1" t="s">
        <v>162</v>
      </c>
      <c r="M81" s="1" t="s">
        <v>44</v>
      </c>
    </row>
    <row r="82" spans="12:13" x14ac:dyDescent="0.15">
      <c r="L82" s="1" t="s">
        <v>163</v>
      </c>
      <c r="M82" s="1" t="s">
        <v>45</v>
      </c>
    </row>
    <row r="83" spans="12:13" x14ac:dyDescent="0.15">
      <c r="L83" s="1" t="s">
        <v>164</v>
      </c>
      <c r="M83" s="1" t="s">
        <v>46</v>
      </c>
    </row>
    <row r="84" spans="12:13" x14ac:dyDescent="0.15">
      <c r="L84" s="1" t="s">
        <v>165</v>
      </c>
      <c r="M84" s="1" t="s">
        <v>47</v>
      </c>
    </row>
    <row r="85" spans="12:13" x14ac:dyDescent="0.15">
      <c r="L85" s="1" t="s">
        <v>166</v>
      </c>
      <c r="M85" s="1" t="s">
        <v>48</v>
      </c>
    </row>
    <row r="86" spans="12:13" x14ac:dyDescent="0.15">
      <c r="L86" s="1" t="s">
        <v>167</v>
      </c>
      <c r="M86" s="1" t="s">
        <v>49</v>
      </c>
    </row>
    <row r="87" spans="12:13" x14ac:dyDescent="0.15">
      <c r="L87" s="1" t="s">
        <v>168</v>
      </c>
      <c r="M87" s="1" t="s">
        <v>50</v>
      </c>
    </row>
    <row r="88" spans="12:13" x14ac:dyDescent="0.15">
      <c r="L88" s="1" t="s">
        <v>169</v>
      </c>
      <c r="M88" s="1" t="s">
        <v>51</v>
      </c>
    </row>
    <row r="89" spans="12:13" x14ac:dyDescent="0.15">
      <c r="L89" s="1" t="s">
        <v>170</v>
      </c>
      <c r="M89" s="1" t="s">
        <v>52</v>
      </c>
    </row>
    <row r="90" spans="12:13" x14ac:dyDescent="0.15">
      <c r="L90" s="1" t="s">
        <v>171</v>
      </c>
      <c r="M90" s="1" t="s">
        <v>53</v>
      </c>
    </row>
    <row r="91" spans="12:13" x14ac:dyDescent="0.15">
      <c r="L91" s="1" t="s">
        <v>172</v>
      </c>
      <c r="M91" s="1" t="s">
        <v>54</v>
      </c>
    </row>
  </sheetData>
  <mergeCells count="22">
    <mergeCell ref="A1:E1"/>
    <mergeCell ref="A2:I2"/>
    <mergeCell ref="A3:A4"/>
    <mergeCell ref="B3:B4"/>
    <mergeCell ref="C3:C4"/>
    <mergeCell ref="D3:E3"/>
    <mergeCell ref="F3:F4"/>
    <mergeCell ref="H3:I4"/>
    <mergeCell ref="F21:I21"/>
    <mergeCell ref="F22:F23"/>
    <mergeCell ref="G22:G23"/>
    <mergeCell ref="H22:I23"/>
    <mergeCell ref="F24:F26"/>
    <mergeCell ref="G24:I26"/>
    <mergeCell ref="A27:I27"/>
    <mergeCell ref="B26:C26"/>
    <mergeCell ref="A28:I28"/>
    <mergeCell ref="A29:I29"/>
    <mergeCell ref="B30:C30"/>
    <mergeCell ref="D30:E30"/>
    <mergeCell ref="F30:G30"/>
    <mergeCell ref="H30:I30"/>
  </mergeCells>
  <phoneticPr fontId="3"/>
  <dataValidations count="7">
    <dataValidation type="list" allowBlank="1" showInputMessage="1" showErrorMessage="1" sqref="C5:C19" xr:uid="{00000000-0002-0000-0000-000000000000}">
      <formula1>都道府県①</formula1>
    </dataValidation>
    <dataValidation type="list" allowBlank="1" showInputMessage="1" showErrorMessage="1" sqref="C20" xr:uid="{00000000-0002-0000-0000-000002000000}">
      <formula1>$M$45:$M$91</formula1>
    </dataValidation>
    <dataValidation type="list" allowBlank="1" showInputMessage="1" showErrorMessage="1" sqref="F20" xr:uid="{00000000-0002-0000-0000-000004000000}">
      <formula1>$O$45:$O$46</formula1>
    </dataValidation>
    <dataValidation type="list" allowBlank="1" showInputMessage="1" showErrorMessage="1" sqref="G20" xr:uid="{00000000-0002-0000-0000-000005000000}">
      <formula1>$N$45:$N$46</formula1>
    </dataValidation>
    <dataValidation type="list" allowBlank="1" showInputMessage="1" showErrorMessage="1" sqref="G5:G19" xr:uid="{00000000-0002-0000-0000-000008000000}">
      <formula1>"○,×"</formula1>
    </dataValidation>
    <dataValidation type="list" allowBlank="1" showInputMessage="1" showErrorMessage="1" sqref="F5:F19" xr:uid="{00000000-0002-0000-0000-000009000000}">
      <formula1>"男,女"</formula1>
    </dataValidation>
    <dataValidation type="list" allowBlank="1" showInputMessage="1" showErrorMessage="1" sqref="B5:B19" xr:uid="{00000000-0002-0000-0000-00000A000000}">
      <formula1>"特A,A,B,C"</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blackAndWhite="1"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申込書</vt:lpstr>
      <vt:lpstr>例</vt:lpstr>
      <vt:lpstr>申込書!Print_Area</vt:lpstr>
      <vt:lpstr>例!Print_Area</vt:lpstr>
      <vt:lpstr>例!月</vt:lpstr>
      <vt:lpstr>月</vt:lpstr>
      <vt:lpstr>例!西暦</vt:lpstr>
      <vt:lpstr>西暦</vt:lpstr>
      <vt:lpstr>例!都道府県①</vt:lpstr>
      <vt:lpstr>都道府県①</vt:lpstr>
      <vt:lpstr>例!都道府県②</vt:lpstr>
      <vt:lpstr>都道府県②</vt:lpstr>
      <vt:lpstr>例!日</vt:lpstr>
      <vt:lpstr>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関東ボクシング連盟</dc:creator>
  <cp:lastModifiedBy>冨岡 誠</cp:lastModifiedBy>
  <cp:lastPrinted>2025-06-13T02:37:48Z</cp:lastPrinted>
  <dcterms:created xsi:type="dcterms:W3CDTF">2016-12-22T01:47:58Z</dcterms:created>
  <dcterms:modified xsi:type="dcterms:W3CDTF">2025-06-13T04:03:49Z</dcterms:modified>
</cp:coreProperties>
</file>